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1395" windowWidth="12120" windowHeight="8400" tabRatio="602"/>
  </bookViews>
  <sheets>
    <sheet name="402" sheetId="21" r:id="rId1"/>
    <sheet name="403" sheetId="32" r:id="rId2"/>
    <sheet name="407" sheetId="22" r:id="rId3"/>
  </sheets>
  <definedNames>
    <definedName name="_xlnm.Print_Titles" localSheetId="0">'402'!$1:$10</definedName>
    <definedName name="_xlnm.Print_Titles" localSheetId="1">'403'!$1:$10</definedName>
    <definedName name="_xlnm.Print_Titles" localSheetId="2">'407'!$1:$10</definedName>
  </definedNames>
  <calcPr calcId="145621"/>
</workbook>
</file>

<file path=xl/calcChain.xml><?xml version="1.0" encoding="utf-8"?>
<calcChain xmlns="http://schemas.openxmlformats.org/spreadsheetml/2006/main">
  <c r="O12" i="21" l="1"/>
  <c r="O17" i="21" s="1"/>
  <c r="N12" i="21"/>
  <c r="N17" i="21" s="1"/>
  <c r="M12" i="21"/>
  <c r="M17" i="21" s="1"/>
  <c r="L12" i="21"/>
  <c r="L17" i="21" s="1"/>
  <c r="O11" i="21"/>
  <c r="N11" i="21"/>
  <c r="M11" i="21"/>
  <c r="L11" i="21"/>
  <c r="E11" i="21"/>
  <c r="K11" i="21" s="1"/>
  <c r="D11" i="21"/>
  <c r="J11" i="21" s="1"/>
  <c r="C11" i="21"/>
  <c r="B11" i="21"/>
  <c r="O12" i="32"/>
  <c r="O17" i="32" s="1"/>
  <c r="N12" i="32"/>
  <c r="M12" i="32"/>
  <c r="L12" i="32"/>
  <c r="O11" i="32"/>
  <c r="N11" i="32"/>
  <c r="M11" i="32"/>
  <c r="L11" i="32"/>
  <c r="E11" i="32"/>
  <c r="K11" i="32" s="1"/>
  <c r="D11" i="32"/>
  <c r="C11" i="32"/>
  <c r="B11" i="32"/>
  <c r="O12" i="22"/>
  <c r="N12" i="22"/>
  <c r="M12" i="22"/>
  <c r="L12" i="22"/>
  <c r="O11" i="22"/>
  <c r="N11" i="22"/>
  <c r="M11" i="22"/>
  <c r="L11" i="22"/>
  <c r="E11" i="22"/>
  <c r="K11" i="22" s="1"/>
  <c r="D11" i="22"/>
  <c r="J11" i="22" s="1"/>
  <c r="C11" i="22"/>
  <c r="B11" i="22"/>
  <c r="O17" i="22" l="1"/>
  <c r="L17" i="22"/>
  <c r="M17" i="22"/>
  <c r="N17" i="22"/>
  <c r="L17" i="32"/>
  <c r="M17" i="32"/>
  <c r="J11" i="32"/>
  <c r="N17" i="32"/>
</calcChain>
</file>

<file path=xl/sharedStrings.xml><?xml version="1.0" encoding="utf-8"?>
<sst xmlns="http://schemas.openxmlformats.org/spreadsheetml/2006/main" count="253" uniqueCount="100">
  <si>
    <t xml:space="preserve">Provozní skupina : </t>
  </si>
  <si>
    <t>Qp</t>
  </si>
  <si>
    <t>Qd</t>
  </si>
  <si>
    <t>obec - potřeba vody [m3/d]</t>
  </si>
  <si>
    <t>(číslo a název vodovodu)</t>
  </si>
  <si>
    <t>Poznámka:</t>
  </si>
  <si>
    <t>Počet obyv.</t>
  </si>
  <si>
    <t>Počet zás. obyv.</t>
  </si>
  <si>
    <t>specifická potřeba vody</t>
  </si>
  <si>
    <t>vyrobené</t>
  </si>
  <si>
    <t>fakturované</t>
  </si>
  <si>
    <t xml:space="preserve"> </t>
  </si>
  <si>
    <t>Tab. XXX -  VODOVOD - BILANCE POTŘEBY VODY A KRYTÍ ZDROJI V OBDOBÍ "SUCHO"</t>
  </si>
  <si>
    <t>celková vydatnost zdrojů [m3/d]</t>
  </si>
  <si>
    <t>bilance [m3/d]</t>
  </si>
  <si>
    <t>Kraj : Jihomoravský</t>
  </si>
  <si>
    <t>zdroj - vydatnost [m3/d]</t>
  </si>
  <si>
    <t>fakturované obyvatelstvu</t>
  </si>
  <si>
    <t xml:space="preserve"> -</t>
  </si>
  <si>
    <t>celková potřeba vody [m3/d]  -  celkem</t>
  </si>
  <si>
    <t>402-Sk.vod.Velké Pavlovice</t>
  </si>
  <si>
    <t>0624.004.128.01 - Nové Mlýny</t>
  </si>
  <si>
    <t>0624.004.128.02 - Přítluky</t>
  </si>
  <si>
    <t>0624.004.129.01 - Rakvice</t>
  </si>
  <si>
    <t>0624.004.134.01 - Zaječí</t>
  </si>
  <si>
    <t>0624.007.173.01 - Boleradice</t>
  </si>
  <si>
    <t>0624.007.175.01 - Bořetice</t>
  </si>
  <si>
    <t>0624.007.176.01 - Brumovice</t>
  </si>
  <si>
    <t>0624.007.177.01 - Diváky</t>
  </si>
  <si>
    <t>0624.007.178.01 - Horní Bojanovice</t>
  </si>
  <si>
    <t>0624.007.181.01 - Kobylí</t>
  </si>
  <si>
    <t>0624.007.186.01 - Morkůvky</t>
  </si>
  <si>
    <t>0624.007.187.01 - Němčičky</t>
  </si>
  <si>
    <t>0624.007.192.01 - Starovičky</t>
  </si>
  <si>
    <t>0624.007.194.01 - Šakvice</t>
  </si>
  <si>
    <t>0624.007.199.01 - Velké Pavlovice</t>
  </si>
  <si>
    <t>0624.007.200.01 - Vrbice</t>
  </si>
  <si>
    <t>0624.007.174.01 - Borkovany</t>
  </si>
  <si>
    <t>0624.007.179.01 - Hustopeče</t>
  </si>
  <si>
    <t>0624.007.184.01 - Křepice</t>
  </si>
  <si>
    <t>0624.007.185.01 - Kurdějov</t>
  </si>
  <si>
    <t>0624.007.188.01 - Nikolčice</t>
  </si>
  <si>
    <t>0624.007.189.01 - Popice</t>
  </si>
  <si>
    <t>0624.007.190.01 - Pouzdřany</t>
  </si>
  <si>
    <t>0624.007.191.01 - Starovice</t>
  </si>
  <si>
    <t>0624.007.193.01 - Strachotín</t>
  </si>
  <si>
    <t>0624.007.195.01 - Šitbořice</t>
  </si>
  <si>
    <t>0624.007.196.01 - Uherčice</t>
  </si>
  <si>
    <t>0624.007.198.01 - Velké Němčice</t>
  </si>
  <si>
    <t>0624.013.321.01 - Ivaň</t>
  </si>
  <si>
    <t>0624.013.325.01 - Pasohlávky</t>
  </si>
  <si>
    <t>0624.013.326.02 - Pohořelice</t>
  </si>
  <si>
    <t>0624.013.326.01 - Nová Ves</t>
  </si>
  <si>
    <t>0624.013.327.01 - Přibice</t>
  </si>
  <si>
    <t>0624.013.330.01 - Vlasatice</t>
  </si>
  <si>
    <t>0624.013.331.01 - Vranovice</t>
  </si>
  <si>
    <t>0623.013.323.01 - Malešovice</t>
  </si>
  <si>
    <t>0623.013.324.01 - Odrovice</t>
  </si>
  <si>
    <t>0624.013.320.01 - Cvrčovice</t>
  </si>
  <si>
    <t>0624.013.326.03 - Smolín</t>
  </si>
  <si>
    <t>0623.021.633.01 - Nosislav</t>
  </si>
  <si>
    <t>Brumovice - prameniště</t>
  </si>
  <si>
    <t>Vrbice - prameniště</t>
  </si>
  <si>
    <t>403-Sk.vod.Mikulov</t>
  </si>
  <si>
    <t>0624.004.119.01 - Bulhary</t>
  </si>
  <si>
    <t>0624.004.120.01 - Hlohovec</t>
  </si>
  <si>
    <t>0624.004.124.01 - Lednice</t>
  </si>
  <si>
    <t>0624.004.124.02 - Nejdek</t>
  </si>
  <si>
    <t>0624.004.132.02 - Valtice</t>
  </si>
  <si>
    <t>0624.004.132.01 - Úvaly</t>
  </si>
  <si>
    <t>0624.011.279.01 - Mikulov</t>
  </si>
  <si>
    <t>0624.011.280.01 - Milovice</t>
  </si>
  <si>
    <t>0624.011.283.01 - Pavlov</t>
  </si>
  <si>
    <t>0624.011.285.01 - Sedlec</t>
  </si>
  <si>
    <t>0624.011.269.01 - Bavory</t>
  </si>
  <si>
    <t>0624.011.270.01 - Brod nad Dyjí</t>
  </si>
  <si>
    <t>0624.011.271.01 - Březí</t>
  </si>
  <si>
    <t>0624.011.273.01 - Dolní Dunajovice</t>
  </si>
  <si>
    <t>0624.011.274.01 - Dolní Věstonice</t>
  </si>
  <si>
    <t>0624.011.276.01 - Horní Věstonice</t>
  </si>
  <si>
    <t>0624.011.278.01 - Klentnice</t>
  </si>
  <si>
    <t>0624.011.284.01 - Perná</t>
  </si>
  <si>
    <t>0624.011.272.01 - Dobré Pole</t>
  </si>
  <si>
    <t>0624.011.275.01 - Drnholec</t>
  </si>
  <si>
    <t>0624.011.277.01 - Jevišovka</t>
  </si>
  <si>
    <t>0624.011.281.01 - Novosedly</t>
  </si>
  <si>
    <t>0624.011.282.01 - Nový Přerov</t>
  </si>
  <si>
    <t>407-Sk.vod. Břeclav</t>
  </si>
  <si>
    <t>0624.004.118.00 - Břeclav (včetně m.částí 0624.004.118.02 - Charvatská Nová Ves, 0624.004.118.04 - Poštorná)</t>
  </si>
  <si>
    <t xml:space="preserve">0624.004.118.03 - Ladná </t>
  </si>
  <si>
    <t>0624.004.127.01 - Podivín</t>
  </si>
  <si>
    <t>Kančí obora</t>
  </si>
  <si>
    <t>0623.021.629.01 - Medlov</t>
  </si>
  <si>
    <t>voda předaná [m3/d]</t>
  </si>
  <si>
    <t>voda převzatá [m3/d]</t>
  </si>
  <si>
    <t>JÚ Nová Ves</t>
  </si>
  <si>
    <t>voda převzatá [m3/d]: SV 407-Sk.vod. Břeclav</t>
  </si>
  <si>
    <t xml:space="preserve">voda předaná [m3/d]: SV 402-Sk.vod.Velké Pavlovice </t>
  </si>
  <si>
    <t xml:space="preserve">JÚ Zaječí - prameniště   </t>
  </si>
  <si>
    <t>JÚ Lednice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</si>
</sst>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2" xfId="0" applyFont="1" applyBorder="1"/>
    <xf numFmtId="1" fontId="2" fillId="0" borderId="18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1" fontId="2" fillId="0" borderId="20" xfId="0" applyNumberFormat="1" applyFont="1" applyBorder="1" applyAlignment="1">
      <alignment horizontal="centerContinuous"/>
    </xf>
    <xf numFmtId="1" fontId="2" fillId="0" borderId="21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1" fontId="2" fillId="0" borderId="17" xfId="0" applyNumberFormat="1" applyFont="1" applyBorder="1" applyAlignment="1">
      <alignment horizontal="centerContinuous"/>
    </xf>
    <xf numFmtId="1" fontId="2" fillId="3" borderId="20" xfId="0" applyNumberFormat="1" applyFont="1" applyFill="1" applyBorder="1" applyAlignment="1">
      <alignment horizontal="centerContinuous"/>
    </xf>
    <xf numFmtId="0" fontId="2" fillId="3" borderId="19" xfId="0" applyFont="1" applyFill="1" applyBorder="1" applyAlignment="1">
      <alignment horizontal="centerContinuous"/>
    </xf>
    <xf numFmtId="0" fontId="2" fillId="0" borderId="5" xfId="0" applyFont="1" applyBorder="1"/>
    <xf numFmtId="1" fontId="2" fillId="0" borderId="14" xfId="0" applyNumberFormat="1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1" fontId="2" fillId="0" borderId="9" xfId="0" applyNumberFormat="1" applyFont="1" applyBorder="1" applyAlignment="1">
      <alignment horizontal="centerContinuous"/>
    </xf>
    <xf numFmtId="1" fontId="2" fillId="3" borderId="9" xfId="0" applyNumberFormat="1" applyFont="1" applyFill="1" applyBorder="1" applyAlignment="1">
      <alignment horizontal="centerContinuous"/>
    </xf>
    <xf numFmtId="0" fontId="2" fillId="3" borderId="16" xfId="0" applyFont="1" applyFill="1" applyBorder="1" applyAlignment="1">
      <alignment horizontal="centerContinuous"/>
    </xf>
    <xf numFmtId="0" fontId="2" fillId="0" borderId="3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 applyBorder="1"/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3" fontId="2" fillId="3" borderId="9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3" fontId="2" fillId="2" borderId="12" xfId="0" applyNumberFormat="1" applyFont="1" applyFill="1" applyBorder="1" applyAlignment="1">
      <alignment horizontal="right" vertical="center" indent="1"/>
    </xf>
    <xf numFmtId="3" fontId="2" fillId="2" borderId="13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3" fontId="2" fillId="3" borderId="6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0" fontId="1" fillId="3" borderId="12" xfId="0" applyFont="1" applyFill="1" applyBorder="1" applyAlignment="1">
      <alignment horizontal="right" vertical="center" indent="1"/>
    </xf>
    <xf numFmtId="0" fontId="1" fillId="3" borderId="13" xfId="0" applyFont="1" applyFill="1" applyBorder="1" applyAlignment="1">
      <alignment horizontal="right" vertical="center" indent="1"/>
    </xf>
    <xf numFmtId="0" fontId="2" fillId="0" borderId="14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 indent="1"/>
    </xf>
    <xf numFmtId="3" fontId="2" fillId="3" borderId="15" xfId="0" applyNumberFormat="1" applyFont="1" applyFill="1" applyBorder="1" applyAlignment="1">
      <alignment horizontal="right" vertical="center" indent="1"/>
    </xf>
    <xf numFmtId="3" fontId="2" fillId="3" borderId="16" xfId="0" applyNumberFormat="1" applyFont="1" applyFill="1" applyBorder="1" applyAlignment="1">
      <alignment horizontal="right" vertical="center" indent="1"/>
    </xf>
    <xf numFmtId="0" fontId="2" fillId="2" borderId="12" xfId="0" applyFont="1" applyFill="1" applyBorder="1" applyAlignment="1">
      <alignment horizontal="right" vertical="center" indent="1"/>
    </xf>
    <xf numFmtId="0" fontId="2" fillId="2" borderId="13" xfId="0" applyFont="1" applyFill="1" applyBorder="1" applyAlignment="1">
      <alignment horizontal="right" vertical="center" indent="1"/>
    </xf>
    <xf numFmtId="0" fontId="2" fillId="2" borderId="12" xfId="0" applyFont="1" applyFill="1" applyBorder="1"/>
    <xf numFmtId="0" fontId="2" fillId="2" borderId="13" xfId="0" applyFont="1" applyFill="1" applyBorder="1"/>
    <xf numFmtId="0" fontId="2" fillId="0" borderId="20" xfId="0" applyFont="1" applyBorder="1" applyAlignment="1">
      <alignment horizontal="centerContinuous"/>
    </xf>
    <xf numFmtId="0" fontId="4" fillId="0" borderId="0" xfId="0" applyFont="1"/>
    <xf numFmtId="0" fontId="5" fillId="0" borderId="6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1" fillId="2" borderId="22" xfId="0" applyFont="1" applyFill="1" applyBorder="1"/>
    <xf numFmtId="3" fontId="2" fillId="2" borderId="6" xfId="0" applyNumberFormat="1" applyFont="1" applyFill="1" applyBorder="1" applyAlignment="1">
      <alignment horizontal="right" vertical="center" indent="1"/>
    </xf>
    <xf numFmtId="3" fontId="2" fillId="2" borderId="23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AI75"/>
  <sheetViews>
    <sheetView showGridLines="0" tabSelected="1" topLeftCell="A4" zoomScale="90" zoomScaleNormal="90" workbookViewId="0">
      <selection activeCell="R17" sqref="R17"/>
    </sheetView>
  </sheetViews>
  <sheetFormatPr defaultRowHeight="12.75" x14ac:dyDescent="0.2"/>
  <cols>
    <col min="1" max="1" width="42.7109375" style="3" customWidth="1"/>
    <col min="2" max="15" width="12" style="3" customWidth="1"/>
    <col min="16" max="27" width="6.7109375" style="3" customWidth="1"/>
    <col min="28" max="28" width="1.7109375" style="3" customWidth="1"/>
    <col min="29" max="35" width="6.7109375" style="3" customWidth="1"/>
    <col min="36" max="16384" width="9.140625" style="3"/>
  </cols>
  <sheetData>
    <row r="1" spans="1:35" s="1" customFormat="1" ht="12.75" customHeight="1" x14ac:dyDescent="0.2">
      <c r="A1" s="1" t="s">
        <v>15</v>
      </c>
      <c r="J1" s="1" t="s">
        <v>0</v>
      </c>
      <c r="L1" s="1" t="s">
        <v>20</v>
      </c>
      <c r="AI1" s="2"/>
    </row>
    <row r="2" spans="1:35" ht="8.1" customHeight="1" x14ac:dyDescent="0.2"/>
    <row r="3" spans="1:35" ht="21" customHeight="1" x14ac:dyDescent="0.25">
      <c r="A3" s="4" t="s">
        <v>12</v>
      </c>
    </row>
    <row r="4" spans="1:35" ht="6" customHeight="1" x14ac:dyDescent="0.2"/>
    <row r="5" spans="1:35" s="60" customFormat="1" ht="22.5" customHeight="1" thickBot="1" x14ac:dyDescent="0.3">
      <c r="B5" s="61" t="s">
        <v>20</v>
      </c>
      <c r="C5" s="62"/>
      <c r="D5" s="62"/>
      <c r="E5" s="62"/>
      <c r="F5" s="62"/>
      <c r="G5" s="62"/>
      <c r="H5" s="62"/>
      <c r="I5" s="62"/>
      <c r="J5" s="62"/>
    </row>
    <row r="6" spans="1:35" ht="13.5" thickTop="1" x14ac:dyDescent="0.2">
      <c r="B6" s="59" t="s">
        <v>4</v>
      </c>
      <c r="C6" s="59"/>
      <c r="D6" s="59"/>
      <c r="E6" s="59"/>
      <c r="F6" s="59"/>
      <c r="G6" s="59"/>
      <c r="H6" s="59"/>
      <c r="I6" s="59"/>
      <c r="J6" s="59"/>
    </row>
    <row r="7" spans="1:35" ht="13.5" thickBot="1" x14ac:dyDescent="0.25">
      <c r="B7" s="5"/>
      <c r="C7" s="6"/>
      <c r="D7" s="6"/>
      <c r="E7" s="6"/>
      <c r="F7" s="6"/>
      <c r="G7" s="6"/>
      <c r="H7" s="6"/>
      <c r="I7" s="6"/>
      <c r="J7" s="6"/>
    </row>
    <row r="8" spans="1:35" ht="18" customHeight="1" thickTop="1" x14ac:dyDescent="0.2">
      <c r="A8" s="7"/>
      <c r="B8" s="8" t="s">
        <v>6</v>
      </c>
      <c r="C8" s="9"/>
      <c r="D8" s="10" t="s">
        <v>7</v>
      </c>
      <c r="E8" s="9"/>
      <c r="F8" s="11" t="s">
        <v>8</v>
      </c>
      <c r="G8" s="12"/>
      <c r="H8" s="13"/>
      <c r="I8" s="12"/>
      <c r="J8" s="13"/>
      <c r="K8" s="12"/>
      <c r="L8" s="14" t="s">
        <v>11</v>
      </c>
      <c r="M8" s="15"/>
      <c r="N8" s="14" t="s">
        <v>11</v>
      </c>
      <c r="O8" s="15"/>
    </row>
    <row r="9" spans="1:35" ht="18" customHeight="1" x14ac:dyDescent="0.2">
      <c r="A9" s="16"/>
      <c r="B9" s="17"/>
      <c r="C9" s="18"/>
      <c r="D9" s="19"/>
      <c r="E9" s="18"/>
      <c r="F9" s="19" t="s">
        <v>17</v>
      </c>
      <c r="G9" s="18"/>
      <c r="H9" s="19" t="s">
        <v>10</v>
      </c>
      <c r="I9" s="18"/>
      <c r="J9" s="19" t="s">
        <v>9</v>
      </c>
      <c r="K9" s="18"/>
      <c r="L9" s="20">
        <v>2015</v>
      </c>
      <c r="M9" s="21"/>
      <c r="N9" s="20">
        <v>2025</v>
      </c>
      <c r="O9" s="21"/>
    </row>
    <row r="10" spans="1:35" ht="18" customHeight="1" thickBot="1" x14ac:dyDescent="0.25">
      <c r="A10" s="22"/>
      <c r="B10" s="23">
        <v>2015</v>
      </c>
      <c r="C10" s="24">
        <v>2025</v>
      </c>
      <c r="D10" s="23">
        <v>2015</v>
      </c>
      <c r="E10" s="24">
        <v>2025</v>
      </c>
      <c r="F10" s="23">
        <v>2015</v>
      </c>
      <c r="G10" s="24">
        <v>2025</v>
      </c>
      <c r="H10" s="23">
        <v>2015</v>
      </c>
      <c r="I10" s="24">
        <v>2025</v>
      </c>
      <c r="J10" s="23">
        <v>2015</v>
      </c>
      <c r="K10" s="24">
        <v>2025</v>
      </c>
      <c r="L10" s="25" t="s">
        <v>1</v>
      </c>
      <c r="M10" s="26" t="s">
        <v>2</v>
      </c>
      <c r="N10" s="25" t="s">
        <v>1</v>
      </c>
      <c r="O10" s="26" t="s">
        <v>2</v>
      </c>
    </row>
    <row r="11" spans="1:35" s="31" customFormat="1" ht="18" customHeight="1" thickTop="1" x14ac:dyDescent="0.2">
      <c r="A11" s="30" t="s">
        <v>19</v>
      </c>
      <c r="B11" s="36">
        <f>SUM(B20:B62)</f>
        <v>56352</v>
      </c>
      <c r="C11" s="37">
        <f>SUM(C20:C62)</f>
        <v>56352</v>
      </c>
      <c r="D11" s="36">
        <f>SUM(D20:D62)</f>
        <v>50846</v>
      </c>
      <c r="E11" s="37">
        <f>SUM(E20:E62)</f>
        <v>50846</v>
      </c>
      <c r="F11" s="63" t="s">
        <v>18</v>
      </c>
      <c r="G11" s="64" t="s">
        <v>18</v>
      </c>
      <c r="H11" s="63" t="s">
        <v>18</v>
      </c>
      <c r="I11" s="64" t="s">
        <v>18</v>
      </c>
      <c r="J11" s="36">
        <f>IF(D11&lt;&gt;0,L11*1000/D11,0)</f>
        <v>132.75307712906908</v>
      </c>
      <c r="K11" s="37">
        <f>IF(E11&lt;&gt;0,N11*1000/E11,0)</f>
        <v>146.0283794536937</v>
      </c>
      <c r="L11" s="38">
        <f>SUM(L20:L62)</f>
        <v>6749.962959704646</v>
      </c>
      <c r="M11" s="39">
        <f>SUM(M20:M62)</f>
        <v>9014.1096450364239</v>
      </c>
      <c r="N11" s="38">
        <f>SUM(N20:N62)</f>
        <v>7424.9589817025098</v>
      </c>
      <c r="O11" s="39">
        <f>SUM(O20:O62)</f>
        <v>9915.5202533756783</v>
      </c>
    </row>
    <row r="12" spans="1:35" s="31" customFormat="1" ht="18" customHeight="1" thickBot="1" x14ac:dyDescent="0.25">
      <c r="A12" s="32" t="s">
        <v>13</v>
      </c>
      <c r="B12" s="65" t="s">
        <v>18</v>
      </c>
      <c r="C12" s="66" t="s">
        <v>18</v>
      </c>
      <c r="D12" s="65" t="s">
        <v>18</v>
      </c>
      <c r="E12" s="66" t="s">
        <v>18</v>
      </c>
      <c r="F12" s="65" t="s">
        <v>18</v>
      </c>
      <c r="G12" s="66" t="s">
        <v>18</v>
      </c>
      <c r="H12" s="65" t="s">
        <v>18</v>
      </c>
      <c r="I12" s="66" t="s">
        <v>18</v>
      </c>
      <c r="J12" s="65" t="s">
        <v>18</v>
      </c>
      <c r="K12" s="66" t="s">
        <v>18</v>
      </c>
      <c r="L12" s="40">
        <f>SUM(L64:L69)</f>
        <v>9072</v>
      </c>
      <c r="M12" s="41">
        <f>SUM(M64:M69)</f>
        <v>9072</v>
      </c>
      <c r="N12" s="40">
        <f>SUM(N64:N69)</f>
        <v>9072</v>
      </c>
      <c r="O12" s="41">
        <f>SUM(O64:O69)</f>
        <v>9072</v>
      </c>
    </row>
    <row r="13" spans="1:35" ht="18" customHeight="1" thickTop="1" thickBot="1" x14ac:dyDescent="0.25">
      <c r="A13" s="2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35" s="31" customFormat="1" ht="18" customHeight="1" thickTop="1" x14ac:dyDescent="0.2">
      <c r="A14" s="30" t="s">
        <v>93</v>
      </c>
      <c r="B14" s="63" t="s">
        <v>18</v>
      </c>
      <c r="C14" s="64" t="s">
        <v>18</v>
      </c>
      <c r="D14" s="63" t="s">
        <v>18</v>
      </c>
      <c r="E14" s="64" t="s">
        <v>18</v>
      </c>
      <c r="F14" s="63" t="s">
        <v>18</v>
      </c>
      <c r="G14" s="64" t="s">
        <v>18</v>
      </c>
      <c r="H14" s="63" t="s">
        <v>18</v>
      </c>
      <c r="I14" s="64" t="s">
        <v>18</v>
      </c>
      <c r="J14" s="63" t="s">
        <v>18</v>
      </c>
      <c r="K14" s="64" t="s">
        <v>18</v>
      </c>
      <c r="L14" s="38">
        <v>0</v>
      </c>
      <c r="M14" s="39">
        <v>0</v>
      </c>
      <c r="N14" s="38">
        <v>0</v>
      </c>
      <c r="O14" s="39">
        <v>0</v>
      </c>
    </row>
    <row r="15" spans="1:35" s="31" customFormat="1" ht="18" customHeight="1" x14ac:dyDescent="0.2">
      <c r="A15" s="32" t="s">
        <v>96</v>
      </c>
      <c r="B15" s="65" t="s">
        <v>18</v>
      </c>
      <c r="C15" s="66" t="s">
        <v>18</v>
      </c>
      <c r="D15" s="65" t="s">
        <v>18</v>
      </c>
      <c r="E15" s="66" t="s">
        <v>18</v>
      </c>
      <c r="F15" s="65" t="s">
        <v>18</v>
      </c>
      <c r="G15" s="66" t="s">
        <v>18</v>
      </c>
      <c r="H15" s="65" t="s">
        <v>18</v>
      </c>
      <c r="I15" s="66" t="s">
        <v>18</v>
      </c>
      <c r="J15" s="65" t="s">
        <v>18</v>
      </c>
      <c r="K15" s="66" t="s">
        <v>18</v>
      </c>
      <c r="L15" s="40">
        <v>0</v>
      </c>
      <c r="M15" s="41">
        <v>0</v>
      </c>
      <c r="N15" s="40">
        <v>0</v>
      </c>
      <c r="O15" s="41">
        <v>843.52025337567795</v>
      </c>
    </row>
    <row r="16" spans="1:35" ht="18" customHeight="1" thickBot="1" x14ac:dyDescent="0.2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 s="31" customFormat="1" ht="18" customHeight="1" thickTop="1" thickBot="1" x14ac:dyDescent="0.25">
      <c r="A17" s="33" t="s">
        <v>14</v>
      </c>
      <c r="B17" s="44"/>
      <c r="C17" s="45"/>
      <c r="D17" s="44"/>
      <c r="E17" s="45"/>
      <c r="F17" s="44"/>
      <c r="G17" s="45"/>
      <c r="H17" s="44"/>
      <c r="I17" s="45"/>
      <c r="J17" s="44"/>
      <c r="K17" s="45"/>
      <c r="L17" s="46">
        <f>L12-L11+L15-L14</f>
        <v>2322.037040295354</v>
      </c>
      <c r="M17" s="47">
        <f>M12-M11+M15-M14</f>
        <v>57.890354963576101</v>
      </c>
      <c r="N17" s="46">
        <f>N12-N11+N15-N14</f>
        <v>1647.0410182974902</v>
      </c>
      <c r="O17" s="47">
        <f>O12-O11+O15-O14</f>
        <v>-3.4106051316484809E-13</v>
      </c>
    </row>
    <row r="18" spans="1:15" ht="18" customHeight="1" thickTop="1" thickBot="1" x14ac:dyDescent="0.25">
      <c r="A18" s="2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1:15" s="31" customFormat="1" ht="18" customHeight="1" thickTop="1" thickBot="1" x14ac:dyDescent="0.25">
      <c r="A19" s="34" t="s">
        <v>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49"/>
      <c r="N19" s="49"/>
      <c r="O19" s="50"/>
    </row>
    <row r="20" spans="1:15" s="31" customFormat="1" ht="18" customHeight="1" thickTop="1" x14ac:dyDescent="0.2">
      <c r="A20" s="51" t="s">
        <v>21</v>
      </c>
      <c r="B20" s="52">
        <v>180</v>
      </c>
      <c r="C20" s="36">
        <v>180</v>
      </c>
      <c r="D20" s="52">
        <v>160</v>
      </c>
      <c r="E20" s="36">
        <v>160</v>
      </c>
      <c r="F20" s="52">
        <v>61.986301369863014</v>
      </c>
      <c r="G20" s="36">
        <v>68.18493150684931</v>
      </c>
      <c r="H20" s="52">
        <v>138.01369863013699</v>
      </c>
      <c r="I20" s="36">
        <v>151.8150684931507</v>
      </c>
      <c r="J20" s="52">
        <v>158.71575342465758</v>
      </c>
      <c r="K20" s="36">
        <v>174.58732876712335</v>
      </c>
      <c r="L20" s="53">
        <v>25.394520547945209</v>
      </c>
      <c r="M20" s="38">
        <v>38.091780821917816</v>
      </c>
      <c r="N20" s="53">
        <v>27.933972602739736</v>
      </c>
      <c r="O20" s="54">
        <v>41.900958904109601</v>
      </c>
    </row>
    <row r="21" spans="1:15" s="31" customFormat="1" ht="18" customHeight="1" x14ac:dyDescent="0.2">
      <c r="A21" s="51" t="s">
        <v>22</v>
      </c>
      <c r="B21" s="52">
        <v>696</v>
      </c>
      <c r="C21" s="36">
        <v>696</v>
      </c>
      <c r="D21" s="52">
        <v>676</v>
      </c>
      <c r="E21" s="36">
        <v>676</v>
      </c>
      <c r="F21" s="52">
        <v>87.286212207181649</v>
      </c>
      <c r="G21" s="36">
        <v>96.014833427899816</v>
      </c>
      <c r="H21" s="52">
        <v>106.55345708032749</v>
      </c>
      <c r="I21" s="36">
        <v>117.20880278836025</v>
      </c>
      <c r="J21" s="52">
        <v>122.53789413958012</v>
      </c>
      <c r="K21" s="36">
        <v>134.79168355353812</v>
      </c>
      <c r="L21" s="53">
        <v>82.835616438356169</v>
      </c>
      <c r="M21" s="38">
        <v>111.82808219178084</v>
      </c>
      <c r="N21" s="53">
        <v>91.11917808219178</v>
      </c>
      <c r="O21" s="54">
        <v>123.01089041095891</v>
      </c>
    </row>
    <row r="22" spans="1:15" s="31" customFormat="1" ht="18" customHeight="1" x14ac:dyDescent="0.2">
      <c r="A22" s="51" t="s">
        <v>23</v>
      </c>
      <c r="B22" s="52">
        <v>2173</v>
      </c>
      <c r="C22" s="36">
        <v>2173</v>
      </c>
      <c r="D22" s="52">
        <v>2105</v>
      </c>
      <c r="E22" s="36">
        <v>2105</v>
      </c>
      <c r="F22" s="52">
        <v>83.139296521654259</v>
      </c>
      <c r="G22" s="36">
        <v>91.453226173819687</v>
      </c>
      <c r="H22" s="52">
        <v>129.20834282367488</v>
      </c>
      <c r="I22" s="36">
        <v>142.12917710604239</v>
      </c>
      <c r="J22" s="52">
        <v>148.58946409397063</v>
      </c>
      <c r="K22" s="36">
        <v>163.44828035011227</v>
      </c>
      <c r="L22" s="53">
        <v>312.78082191780823</v>
      </c>
      <c r="M22" s="38">
        <v>406.61506849315072</v>
      </c>
      <c r="N22" s="53">
        <v>344.05863013698632</v>
      </c>
      <c r="O22" s="54">
        <v>447.27621917808221</v>
      </c>
    </row>
    <row r="23" spans="1:15" s="31" customFormat="1" ht="18" customHeight="1" x14ac:dyDescent="0.2">
      <c r="A23" s="51" t="s">
        <v>24</v>
      </c>
      <c r="B23" s="52">
        <v>1503</v>
      </c>
      <c r="C23" s="36">
        <v>1503</v>
      </c>
      <c r="D23" s="52">
        <v>1498</v>
      </c>
      <c r="E23" s="36">
        <v>1498</v>
      </c>
      <c r="F23" s="52">
        <v>89.401393639007253</v>
      </c>
      <c r="G23" s="36">
        <v>98.341533002907994</v>
      </c>
      <c r="H23" s="52">
        <v>136.07366900159116</v>
      </c>
      <c r="I23" s="36">
        <v>149.68103590175031</v>
      </c>
      <c r="J23" s="52">
        <v>156.48444501344258</v>
      </c>
      <c r="K23" s="36">
        <v>172.13288951478683</v>
      </c>
      <c r="L23" s="53">
        <v>234.41369863013699</v>
      </c>
      <c r="M23" s="38">
        <v>316.45849315068494</v>
      </c>
      <c r="N23" s="53">
        <v>257.85506849315067</v>
      </c>
      <c r="O23" s="54">
        <v>348.1043424657534</v>
      </c>
    </row>
    <row r="24" spans="1:15" s="31" customFormat="1" ht="18" customHeight="1" x14ac:dyDescent="0.2">
      <c r="A24" s="51" t="s">
        <v>25</v>
      </c>
      <c r="B24" s="52">
        <v>968</v>
      </c>
      <c r="C24" s="36">
        <v>968</v>
      </c>
      <c r="D24" s="52">
        <v>883</v>
      </c>
      <c r="E24" s="36">
        <v>883</v>
      </c>
      <c r="F24" s="52">
        <v>50.348283404955083</v>
      </c>
      <c r="G24" s="36">
        <v>55.383111745450599</v>
      </c>
      <c r="H24" s="52">
        <v>59.34625110535378</v>
      </c>
      <c r="I24" s="36">
        <v>65.280876215889165</v>
      </c>
      <c r="J24" s="52">
        <v>68.248033633782725</v>
      </c>
      <c r="K24" s="36">
        <v>75.072836997160991</v>
      </c>
      <c r="L24" s="53">
        <v>60.263013698630139</v>
      </c>
      <c r="M24" s="38">
        <v>81.355068493150696</v>
      </c>
      <c r="N24" s="53">
        <v>66.289315068493153</v>
      </c>
      <c r="O24" s="54">
        <v>89.49057534246576</v>
      </c>
    </row>
    <row r="25" spans="1:15" s="31" customFormat="1" ht="18" customHeight="1" x14ac:dyDescent="0.2">
      <c r="A25" s="51" t="s">
        <v>26</v>
      </c>
      <c r="B25" s="52">
        <v>1295</v>
      </c>
      <c r="C25" s="36">
        <v>1295</v>
      </c>
      <c r="D25" s="52">
        <v>1295</v>
      </c>
      <c r="E25" s="36">
        <v>1295</v>
      </c>
      <c r="F25" s="52">
        <v>79.399164330671184</v>
      </c>
      <c r="G25" s="36">
        <v>87.339080763738309</v>
      </c>
      <c r="H25" s="52">
        <v>139.22039456286032</v>
      </c>
      <c r="I25" s="36">
        <v>153.14243401914638</v>
      </c>
      <c r="J25" s="52">
        <v>160.10366530914479</v>
      </c>
      <c r="K25" s="36">
        <v>176.11403184005925</v>
      </c>
      <c r="L25" s="53">
        <v>207.33424657534252</v>
      </c>
      <c r="M25" s="38">
        <v>279.90123287671241</v>
      </c>
      <c r="N25" s="53">
        <v>228.06767123287673</v>
      </c>
      <c r="O25" s="54">
        <v>307.89135616438364</v>
      </c>
    </row>
    <row r="26" spans="1:15" s="31" customFormat="1" ht="18" customHeight="1" x14ac:dyDescent="0.2">
      <c r="A26" s="51" t="s">
        <v>27</v>
      </c>
      <c r="B26" s="52">
        <v>1003</v>
      </c>
      <c r="C26" s="36">
        <v>1003</v>
      </c>
      <c r="D26" s="52">
        <v>998</v>
      </c>
      <c r="E26" s="36">
        <v>998</v>
      </c>
      <c r="F26" s="52">
        <v>78.897521069536339</v>
      </c>
      <c r="G26" s="36">
        <v>86.787273176489975</v>
      </c>
      <c r="H26" s="52">
        <v>109.47648722101738</v>
      </c>
      <c r="I26" s="36">
        <v>120.42413594311911</v>
      </c>
      <c r="J26" s="52">
        <v>125.89837208663904</v>
      </c>
      <c r="K26" s="36">
        <v>138.48820929530291</v>
      </c>
      <c r="L26" s="53">
        <v>125.64657534246575</v>
      </c>
      <c r="M26" s="38">
        <v>169.62287671232878</v>
      </c>
      <c r="N26" s="53">
        <v>138.21123287671233</v>
      </c>
      <c r="O26" s="54">
        <v>186.58516438356165</v>
      </c>
    </row>
    <row r="27" spans="1:15" s="31" customFormat="1" ht="18" customHeight="1" x14ac:dyDescent="0.2">
      <c r="A27" s="51" t="s">
        <v>28</v>
      </c>
      <c r="B27" s="52">
        <v>557</v>
      </c>
      <c r="C27" s="36">
        <v>557</v>
      </c>
      <c r="D27" s="52">
        <v>450</v>
      </c>
      <c r="E27" s="36">
        <v>450</v>
      </c>
      <c r="F27" s="52">
        <v>63.817351598173516</v>
      </c>
      <c r="G27" s="36">
        <v>70.19908675799087</v>
      </c>
      <c r="H27" s="52">
        <v>67.70167427701675</v>
      </c>
      <c r="I27" s="36">
        <v>74.471841704718429</v>
      </c>
      <c r="J27" s="52">
        <v>77.856925418569247</v>
      </c>
      <c r="K27" s="36">
        <v>85.642617960426193</v>
      </c>
      <c r="L27" s="53">
        <v>35.035616438356158</v>
      </c>
      <c r="M27" s="38">
        <v>52.553424657534237</v>
      </c>
      <c r="N27" s="53">
        <v>38.539178082191782</v>
      </c>
      <c r="O27" s="54">
        <v>57.808767123287673</v>
      </c>
    </row>
    <row r="28" spans="1:15" s="31" customFormat="1" ht="18" customHeight="1" x14ac:dyDescent="0.2">
      <c r="A28" s="51" t="s">
        <v>29</v>
      </c>
      <c r="B28" s="52">
        <v>688</v>
      </c>
      <c r="C28" s="36">
        <v>688</v>
      </c>
      <c r="D28" s="52">
        <v>575</v>
      </c>
      <c r="E28" s="36">
        <v>575</v>
      </c>
      <c r="F28" s="52">
        <v>70.432400238237051</v>
      </c>
      <c r="G28" s="36">
        <v>77.475640262060764</v>
      </c>
      <c r="H28" s="52">
        <v>76.94103633114949</v>
      </c>
      <c r="I28" s="36">
        <v>84.635139964264454</v>
      </c>
      <c r="J28" s="52">
        <v>88.481238832638482</v>
      </c>
      <c r="K28" s="36">
        <v>97.32936271590232</v>
      </c>
      <c r="L28" s="53">
        <v>50.876712328767127</v>
      </c>
      <c r="M28" s="38">
        <v>68.683561643835631</v>
      </c>
      <c r="N28" s="53">
        <v>55.964383561643835</v>
      </c>
      <c r="O28" s="54">
        <v>75.551917808219187</v>
      </c>
    </row>
    <row r="29" spans="1:15" s="31" customFormat="1" ht="18" customHeight="1" x14ac:dyDescent="0.2">
      <c r="A29" s="51" t="s">
        <v>30</v>
      </c>
      <c r="B29" s="52">
        <v>2090</v>
      </c>
      <c r="C29" s="36">
        <v>2090</v>
      </c>
      <c r="D29" s="52">
        <v>2090</v>
      </c>
      <c r="E29" s="36">
        <v>2090</v>
      </c>
      <c r="F29" s="52">
        <v>58.446614668676673</v>
      </c>
      <c r="G29" s="36">
        <v>64.291276135544351</v>
      </c>
      <c r="H29" s="52">
        <v>72.440191387559821</v>
      </c>
      <c r="I29" s="36">
        <v>79.684210526315809</v>
      </c>
      <c r="J29" s="52">
        <v>83.306023464639196</v>
      </c>
      <c r="K29" s="36">
        <v>91.636625811103116</v>
      </c>
      <c r="L29" s="53">
        <v>174.10958904109592</v>
      </c>
      <c r="M29" s="38">
        <v>226.3424657534247</v>
      </c>
      <c r="N29" s="53">
        <v>191.52054794520552</v>
      </c>
      <c r="O29" s="54">
        <v>248.97671232876718</v>
      </c>
    </row>
    <row r="30" spans="1:15" s="31" customFormat="1" ht="18" customHeight="1" x14ac:dyDescent="0.2">
      <c r="A30" s="51" t="s">
        <v>31</v>
      </c>
      <c r="B30" s="52">
        <v>547</v>
      </c>
      <c r="C30" s="36">
        <v>547</v>
      </c>
      <c r="D30" s="52">
        <v>516</v>
      </c>
      <c r="E30" s="36">
        <v>516</v>
      </c>
      <c r="F30" s="52">
        <v>55.739619836465963</v>
      </c>
      <c r="G30" s="36">
        <v>61.313581820112582</v>
      </c>
      <c r="H30" s="52">
        <v>58.835085483699693</v>
      </c>
      <c r="I30" s="36">
        <v>64.718594032069674</v>
      </c>
      <c r="J30" s="52">
        <v>67.659551874269937</v>
      </c>
      <c r="K30" s="36">
        <v>74.425507061696948</v>
      </c>
      <c r="L30" s="53">
        <v>34.912328767123284</v>
      </c>
      <c r="M30" s="38">
        <v>52.368493150684927</v>
      </c>
      <c r="N30" s="53">
        <v>38.403561643835623</v>
      </c>
      <c r="O30" s="54">
        <v>57.605342465753438</v>
      </c>
    </row>
    <row r="31" spans="1:15" s="31" customFormat="1" ht="18" customHeight="1" x14ac:dyDescent="0.2">
      <c r="A31" s="51" t="s">
        <v>32</v>
      </c>
      <c r="B31" s="52">
        <v>869</v>
      </c>
      <c r="C31" s="36">
        <v>869</v>
      </c>
      <c r="D31" s="52">
        <v>797</v>
      </c>
      <c r="E31" s="36">
        <v>797</v>
      </c>
      <c r="F31" s="52">
        <v>64.526219899967344</v>
      </c>
      <c r="G31" s="36">
        <v>70.978841889964087</v>
      </c>
      <c r="H31" s="52">
        <v>79.321427957580653</v>
      </c>
      <c r="I31" s="36">
        <v>87.253570753338721</v>
      </c>
      <c r="J31" s="52">
        <v>91.218782764132598</v>
      </c>
      <c r="K31" s="36">
        <v>100.34066104054588</v>
      </c>
      <c r="L31" s="53">
        <v>72.701369863013696</v>
      </c>
      <c r="M31" s="38">
        <v>98.146849315068494</v>
      </c>
      <c r="N31" s="53">
        <v>79.971506849315077</v>
      </c>
      <c r="O31" s="54">
        <v>107.96153424657535</v>
      </c>
    </row>
    <row r="32" spans="1:15" s="31" customFormat="1" ht="18" customHeight="1" x14ac:dyDescent="0.2">
      <c r="A32" s="51" t="s">
        <v>33</v>
      </c>
      <c r="B32" s="52">
        <v>883</v>
      </c>
      <c r="C32" s="36">
        <v>883</v>
      </c>
      <c r="D32" s="52">
        <v>864</v>
      </c>
      <c r="E32" s="36">
        <v>864</v>
      </c>
      <c r="F32" s="52">
        <v>79.664510400811764</v>
      </c>
      <c r="G32" s="36">
        <v>87.63096144089296</v>
      </c>
      <c r="H32" s="52">
        <v>113.14370877727042</v>
      </c>
      <c r="I32" s="36">
        <v>124.45807965499746</v>
      </c>
      <c r="J32" s="52">
        <v>130.11478944698123</v>
      </c>
      <c r="K32" s="36">
        <v>143.12626839167936</v>
      </c>
      <c r="L32" s="53">
        <v>112.41917808219178</v>
      </c>
      <c r="M32" s="38">
        <v>151.76589041095892</v>
      </c>
      <c r="N32" s="53">
        <v>123.66109589041096</v>
      </c>
      <c r="O32" s="54">
        <v>166.94247945205481</v>
      </c>
    </row>
    <row r="33" spans="1:15" s="31" customFormat="1" ht="18" customHeight="1" x14ac:dyDescent="0.2">
      <c r="A33" s="51" t="s">
        <v>34</v>
      </c>
      <c r="B33" s="52">
        <v>1384</v>
      </c>
      <c r="C33" s="36">
        <v>1384</v>
      </c>
      <c r="D33" s="52">
        <v>1369</v>
      </c>
      <c r="E33" s="36">
        <v>1369</v>
      </c>
      <c r="F33" s="52">
        <v>101.35585418813852</v>
      </c>
      <c r="G33" s="36">
        <v>111.49143960695237</v>
      </c>
      <c r="H33" s="52">
        <v>113.01920209732131</v>
      </c>
      <c r="I33" s="36">
        <v>124.32112230705344</v>
      </c>
      <c r="J33" s="52">
        <v>129.97188228584008</v>
      </c>
      <c r="K33" s="36">
        <v>142.96907051442409</v>
      </c>
      <c r="L33" s="53">
        <v>177.93150684931507</v>
      </c>
      <c r="M33" s="38">
        <v>240.20753424657536</v>
      </c>
      <c r="N33" s="53">
        <v>195.72465753424657</v>
      </c>
      <c r="O33" s="54">
        <v>264.22828767123292</v>
      </c>
    </row>
    <row r="34" spans="1:15" s="31" customFormat="1" ht="18" customHeight="1" x14ac:dyDescent="0.2">
      <c r="A34" s="51" t="s">
        <v>35</v>
      </c>
      <c r="B34" s="52">
        <v>3134</v>
      </c>
      <c r="C34" s="36">
        <v>3134</v>
      </c>
      <c r="D34" s="52">
        <v>3091</v>
      </c>
      <c r="E34" s="36">
        <v>3091</v>
      </c>
      <c r="F34" s="52">
        <v>93.067367478716378</v>
      </c>
      <c r="G34" s="36">
        <v>102.37410422658802</v>
      </c>
      <c r="H34" s="52">
        <v>178.36759837442332</v>
      </c>
      <c r="I34" s="36">
        <v>196.20435821186567</v>
      </c>
      <c r="J34" s="52">
        <v>205.12313699073314</v>
      </c>
      <c r="K34" s="36">
        <v>225.63545068980645</v>
      </c>
      <c r="L34" s="53">
        <v>634.03561643835621</v>
      </c>
      <c r="M34" s="38">
        <v>824.24630136986309</v>
      </c>
      <c r="N34" s="53">
        <v>697.4391780821918</v>
      </c>
      <c r="O34" s="54">
        <v>906.67093150684934</v>
      </c>
    </row>
    <row r="35" spans="1:15" s="31" customFormat="1" ht="18" customHeight="1" x14ac:dyDescent="0.2">
      <c r="A35" s="51" t="s">
        <v>36</v>
      </c>
      <c r="B35" s="52">
        <v>1102</v>
      </c>
      <c r="C35" s="36">
        <v>1102</v>
      </c>
      <c r="D35" s="52">
        <v>1084</v>
      </c>
      <c r="E35" s="36">
        <v>1084</v>
      </c>
      <c r="F35" s="52">
        <v>66.089571854622648</v>
      </c>
      <c r="G35" s="36">
        <v>72.698529040084921</v>
      </c>
      <c r="H35" s="52">
        <v>111.06505585603801</v>
      </c>
      <c r="I35" s="36">
        <v>122.1715614416418</v>
      </c>
      <c r="J35" s="52">
        <v>127.72582520345752</v>
      </c>
      <c r="K35" s="36">
        <v>140.49840772380327</v>
      </c>
      <c r="L35" s="53">
        <v>138.45479452054795</v>
      </c>
      <c r="M35" s="38">
        <v>186.91397260273973</v>
      </c>
      <c r="N35" s="53">
        <v>152.30027397260272</v>
      </c>
      <c r="O35" s="54">
        <v>205.60536986301369</v>
      </c>
    </row>
    <row r="36" spans="1:15" s="31" customFormat="1" ht="18" customHeight="1" x14ac:dyDescent="0.2">
      <c r="A36" s="51" t="s">
        <v>37</v>
      </c>
      <c r="B36" s="52">
        <v>896</v>
      </c>
      <c r="C36" s="36">
        <v>896</v>
      </c>
      <c r="D36" s="52">
        <v>797</v>
      </c>
      <c r="E36" s="36">
        <v>797</v>
      </c>
      <c r="F36" s="52">
        <v>54.667331259345836</v>
      </c>
      <c r="G36" s="36">
        <v>60.134064385280425</v>
      </c>
      <c r="H36" s="52">
        <v>59.129269005345392</v>
      </c>
      <c r="I36" s="36">
        <v>65.042195905879936</v>
      </c>
      <c r="J36" s="52">
        <v>67.998143723896121</v>
      </c>
      <c r="K36" s="36">
        <v>74.79795809628574</v>
      </c>
      <c r="L36" s="53">
        <v>54.194520547945203</v>
      </c>
      <c r="M36" s="38">
        <v>73.162602739726026</v>
      </c>
      <c r="N36" s="53">
        <v>59.613972602739729</v>
      </c>
      <c r="O36" s="54">
        <v>80.478863013698643</v>
      </c>
    </row>
    <row r="37" spans="1:15" s="31" customFormat="1" ht="18" customHeight="1" x14ac:dyDescent="0.2">
      <c r="A37" s="51" t="s">
        <v>38</v>
      </c>
      <c r="B37" s="52">
        <v>5905</v>
      </c>
      <c r="C37" s="36">
        <v>5905</v>
      </c>
      <c r="D37" s="52">
        <v>5837</v>
      </c>
      <c r="E37" s="36">
        <v>5837</v>
      </c>
      <c r="F37" s="52">
        <v>88.615140541796421</v>
      </c>
      <c r="G37" s="36">
        <v>97.476654595976072</v>
      </c>
      <c r="H37" s="52">
        <v>184.06246406368442</v>
      </c>
      <c r="I37" s="36">
        <v>202.46871047005288</v>
      </c>
      <c r="J37" s="52">
        <v>211.67188061046559</v>
      </c>
      <c r="K37" s="36">
        <v>232.83906867151217</v>
      </c>
      <c r="L37" s="53">
        <v>1235.5287671232877</v>
      </c>
      <c r="M37" s="38">
        <v>1606.1873972602741</v>
      </c>
      <c r="N37" s="53">
        <v>1359.0816438356167</v>
      </c>
      <c r="O37" s="54">
        <v>1766.8061369863017</v>
      </c>
    </row>
    <row r="38" spans="1:15" s="31" customFormat="1" ht="18" customHeight="1" x14ac:dyDescent="0.2">
      <c r="A38" s="51" t="s">
        <v>39</v>
      </c>
      <c r="B38" s="52">
        <v>1329</v>
      </c>
      <c r="C38" s="36">
        <v>1329</v>
      </c>
      <c r="D38" s="52">
        <v>1323</v>
      </c>
      <c r="E38" s="36">
        <v>1323</v>
      </c>
      <c r="F38" s="52">
        <v>69.159962310647231</v>
      </c>
      <c r="G38" s="36">
        <v>76.075958541711984</v>
      </c>
      <c r="H38" s="52">
        <v>79.860010975470857</v>
      </c>
      <c r="I38" s="36">
        <v>87.846012073017945</v>
      </c>
      <c r="J38" s="52">
        <v>88.994501910353179</v>
      </c>
      <c r="K38" s="36">
        <v>97.893952101388507</v>
      </c>
      <c r="L38" s="53">
        <v>117.73972602739725</v>
      </c>
      <c r="M38" s="38">
        <v>158.94863013698631</v>
      </c>
      <c r="N38" s="53">
        <v>129.51369863013699</v>
      </c>
      <c r="O38" s="54">
        <v>174.84349315068494</v>
      </c>
    </row>
    <row r="39" spans="1:15" s="31" customFormat="1" ht="18" customHeight="1" x14ac:dyDescent="0.2">
      <c r="A39" s="51" t="s">
        <v>40</v>
      </c>
      <c r="B39" s="52">
        <v>472</v>
      </c>
      <c r="C39" s="36">
        <v>472</v>
      </c>
      <c r="D39" s="52">
        <v>477</v>
      </c>
      <c r="E39" s="36">
        <v>477</v>
      </c>
      <c r="F39" s="52">
        <v>71.215645731024381</v>
      </c>
      <c r="G39" s="36">
        <v>78.337210304126828</v>
      </c>
      <c r="H39" s="52">
        <v>102.60475000717958</v>
      </c>
      <c r="I39" s="36">
        <v>112.86522500789755</v>
      </c>
      <c r="J39" s="52">
        <v>117.99775997243043</v>
      </c>
      <c r="K39" s="36">
        <v>129.79753596967348</v>
      </c>
      <c r="L39" s="53">
        <v>56.284931506849318</v>
      </c>
      <c r="M39" s="38">
        <v>84.427397260273978</v>
      </c>
      <c r="N39" s="53">
        <v>61.91342465753425</v>
      </c>
      <c r="O39" s="54">
        <v>92.870136986301375</v>
      </c>
    </row>
    <row r="40" spans="1:15" s="31" customFormat="1" ht="18" customHeight="1" x14ac:dyDescent="0.2">
      <c r="A40" s="51" t="s">
        <v>41</v>
      </c>
      <c r="B40" s="52">
        <v>781</v>
      </c>
      <c r="C40" s="36">
        <v>781</v>
      </c>
      <c r="D40" s="52">
        <v>751</v>
      </c>
      <c r="E40" s="36">
        <v>751</v>
      </c>
      <c r="F40" s="52">
        <v>58.44627254984222</v>
      </c>
      <c r="G40" s="36">
        <v>64.290899804826452</v>
      </c>
      <c r="H40" s="52">
        <v>118.1511409444941</v>
      </c>
      <c r="I40" s="36">
        <v>129.96625503894353</v>
      </c>
      <c r="J40" s="52">
        <v>135.87362968097329</v>
      </c>
      <c r="K40" s="36">
        <v>149.46099264907068</v>
      </c>
      <c r="L40" s="53">
        <v>102.04109589041096</v>
      </c>
      <c r="M40" s="38">
        <v>137.7554794520548</v>
      </c>
      <c r="N40" s="53">
        <v>112.24520547945207</v>
      </c>
      <c r="O40" s="54">
        <v>151.53102739726029</v>
      </c>
    </row>
    <row r="41" spans="1:15" s="31" customFormat="1" ht="18" customHeight="1" x14ac:dyDescent="0.2">
      <c r="A41" s="51" t="s">
        <v>42</v>
      </c>
      <c r="B41" s="52">
        <v>961</v>
      </c>
      <c r="C41" s="36">
        <v>961</v>
      </c>
      <c r="D41" s="52">
        <v>839</v>
      </c>
      <c r="E41" s="36">
        <v>839</v>
      </c>
      <c r="F41" s="52">
        <v>109.16453050761669</v>
      </c>
      <c r="G41" s="36">
        <v>120.08098355837839</v>
      </c>
      <c r="H41" s="52">
        <v>126.90254216533053</v>
      </c>
      <c r="I41" s="36">
        <v>139.59279638186362</v>
      </c>
      <c r="J41" s="52">
        <v>145.93694385031102</v>
      </c>
      <c r="K41" s="36">
        <v>160.53063823534217</v>
      </c>
      <c r="L41" s="53">
        <v>122.44109589041096</v>
      </c>
      <c r="M41" s="38">
        <v>165.29547945205482</v>
      </c>
      <c r="N41" s="53">
        <v>134.68520547945207</v>
      </c>
      <c r="O41" s="54">
        <v>181.8250273972603</v>
      </c>
    </row>
    <row r="42" spans="1:15" s="31" customFormat="1" ht="18" customHeight="1" x14ac:dyDescent="0.2">
      <c r="A42" s="51" t="s">
        <v>43</v>
      </c>
      <c r="B42" s="52">
        <v>855</v>
      </c>
      <c r="C42" s="36">
        <v>855</v>
      </c>
      <c r="D42" s="52">
        <v>786</v>
      </c>
      <c r="E42" s="36">
        <v>786</v>
      </c>
      <c r="F42" s="52">
        <v>80.204956603576278</v>
      </c>
      <c r="G42" s="36">
        <v>88.225452263933917</v>
      </c>
      <c r="H42" s="52">
        <v>90.585241730279904</v>
      </c>
      <c r="I42" s="36">
        <v>99.643765903307894</v>
      </c>
      <c r="J42" s="52">
        <v>104.1723308585172</v>
      </c>
      <c r="K42" s="36">
        <v>114.58956394436893</v>
      </c>
      <c r="L42" s="53">
        <v>81.879452054794527</v>
      </c>
      <c r="M42" s="38">
        <v>110.53726027397262</v>
      </c>
      <c r="N42" s="53">
        <v>90.067397260273992</v>
      </c>
      <c r="O42" s="54">
        <v>121.5909863013699</v>
      </c>
    </row>
    <row r="43" spans="1:15" s="31" customFormat="1" ht="18" customHeight="1" x14ac:dyDescent="0.2">
      <c r="A43" s="51" t="s">
        <v>44</v>
      </c>
      <c r="B43" s="52">
        <v>916</v>
      </c>
      <c r="C43" s="36">
        <v>916</v>
      </c>
      <c r="D43" s="52">
        <v>751</v>
      </c>
      <c r="E43" s="36">
        <v>751</v>
      </c>
      <c r="F43" s="52">
        <v>100.31191288327891</v>
      </c>
      <c r="G43" s="36">
        <v>110.34310417160683</v>
      </c>
      <c r="H43" s="52">
        <v>115.95133429400069</v>
      </c>
      <c r="I43" s="36">
        <v>127.54646772340078</v>
      </c>
      <c r="J43" s="52">
        <v>133.34549367966</v>
      </c>
      <c r="K43" s="36">
        <v>146.68004304762601</v>
      </c>
      <c r="L43" s="53">
        <v>100.14246575342466</v>
      </c>
      <c r="M43" s="38">
        <v>135.19232876712329</v>
      </c>
      <c r="N43" s="53">
        <v>110.15671232876714</v>
      </c>
      <c r="O43" s="54">
        <v>148.71156164383567</v>
      </c>
    </row>
    <row r="44" spans="1:15" s="31" customFormat="1" ht="18" customHeight="1" x14ac:dyDescent="0.2">
      <c r="A44" s="51" t="s">
        <v>45</v>
      </c>
      <c r="B44" s="52">
        <v>826</v>
      </c>
      <c r="C44" s="36">
        <v>826</v>
      </c>
      <c r="D44" s="52">
        <v>826</v>
      </c>
      <c r="E44" s="36">
        <v>826</v>
      </c>
      <c r="F44" s="52">
        <v>70.765199509104775</v>
      </c>
      <c r="G44" s="36">
        <v>77.84171946001527</v>
      </c>
      <c r="H44" s="52">
        <v>92.032903247205553</v>
      </c>
      <c r="I44" s="36">
        <v>101.23619357192612</v>
      </c>
      <c r="J44" s="52">
        <v>105.83767289130651</v>
      </c>
      <c r="K44" s="36">
        <v>116.42144018043717</v>
      </c>
      <c r="L44" s="53">
        <v>87.421917808219177</v>
      </c>
      <c r="M44" s="38">
        <v>118.0195890410959</v>
      </c>
      <c r="N44" s="53">
        <v>96.164109589041104</v>
      </c>
      <c r="O44" s="54">
        <v>129.82154794520551</v>
      </c>
    </row>
    <row r="45" spans="1:15" s="31" customFormat="1" ht="18" customHeight="1" x14ac:dyDescent="0.2">
      <c r="A45" s="51" t="s">
        <v>46</v>
      </c>
      <c r="B45" s="52">
        <v>2012</v>
      </c>
      <c r="C45" s="36">
        <v>2012</v>
      </c>
      <c r="D45" s="52">
        <v>1967</v>
      </c>
      <c r="E45" s="36">
        <v>1967</v>
      </c>
      <c r="F45" s="52">
        <v>57.743173318662038</v>
      </c>
      <c r="G45" s="36">
        <v>63.517490650528238</v>
      </c>
      <c r="H45" s="52">
        <v>96.585440591680538</v>
      </c>
      <c r="I45" s="36">
        <v>106.24398465084859</v>
      </c>
      <c r="J45" s="52">
        <v>111.07381381841481</v>
      </c>
      <c r="K45" s="36">
        <v>122.18119520025627</v>
      </c>
      <c r="L45" s="53">
        <v>218.48219178082192</v>
      </c>
      <c r="M45" s="38">
        <v>294.9509589041096</v>
      </c>
      <c r="N45" s="53">
        <v>240.33041095890408</v>
      </c>
      <c r="O45" s="54">
        <v>324.44605479452053</v>
      </c>
    </row>
    <row r="46" spans="1:15" s="31" customFormat="1" ht="18" customHeight="1" x14ac:dyDescent="0.2">
      <c r="A46" s="51" t="s">
        <v>47</v>
      </c>
      <c r="B46" s="52">
        <v>1054</v>
      </c>
      <c r="C46" s="36">
        <v>1054</v>
      </c>
      <c r="D46" s="52">
        <v>1037</v>
      </c>
      <c r="E46" s="36">
        <v>1037</v>
      </c>
      <c r="F46" s="52">
        <v>83.647507958943734</v>
      </c>
      <c r="G46" s="36">
        <v>92.012258754838129</v>
      </c>
      <c r="H46" s="52">
        <v>176.17732922946857</v>
      </c>
      <c r="I46" s="36">
        <v>193.79506215241545</v>
      </c>
      <c r="J46" s="52">
        <v>202.60498540309899</v>
      </c>
      <c r="K46" s="36">
        <v>222.86548394340898</v>
      </c>
      <c r="L46" s="53">
        <v>210.10136986301364</v>
      </c>
      <c r="M46" s="38">
        <v>283.63684931506845</v>
      </c>
      <c r="N46" s="53">
        <v>231.11150684931511</v>
      </c>
      <c r="O46" s="54">
        <v>312.0005342465754</v>
      </c>
    </row>
    <row r="47" spans="1:15" s="31" customFormat="1" ht="18" customHeight="1" x14ac:dyDescent="0.2">
      <c r="A47" s="51" t="s">
        <v>48</v>
      </c>
      <c r="B47" s="52">
        <v>1806</v>
      </c>
      <c r="C47" s="36">
        <v>1806</v>
      </c>
      <c r="D47" s="52">
        <v>1344</v>
      </c>
      <c r="E47" s="36">
        <v>1344</v>
      </c>
      <c r="F47" s="52">
        <v>119.9995923026745</v>
      </c>
      <c r="G47" s="36">
        <v>131.99955153294195</v>
      </c>
      <c r="H47" s="52">
        <v>235.88959556425309</v>
      </c>
      <c r="I47" s="36">
        <v>259.47855512067844</v>
      </c>
      <c r="J47" s="52">
        <v>271.27364644487932</v>
      </c>
      <c r="K47" s="36">
        <v>298.40101108936727</v>
      </c>
      <c r="L47" s="53">
        <v>364.59178082191778</v>
      </c>
      <c r="M47" s="38">
        <v>492.19890410958902</v>
      </c>
      <c r="N47" s="53">
        <v>401.05095890410962</v>
      </c>
      <c r="O47" s="54">
        <v>541.41879452054798</v>
      </c>
    </row>
    <row r="48" spans="1:15" s="31" customFormat="1" ht="18" customHeight="1" x14ac:dyDescent="0.2">
      <c r="A48" s="51" t="s">
        <v>49</v>
      </c>
      <c r="B48" s="52">
        <v>721</v>
      </c>
      <c r="C48" s="36">
        <v>721</v>
      </c>
      <c r="D48" s="52">
        <v>721</v>
      </c>
      <c r="E48" s="36">
        <v>721</v>
      </c>
      <c r="F48" s="52">
        <v>92.105713145745057</v>
      </c>
      <c r="G48" s="36">
        <v>101.31628446031958</v>
      </c>
      <c r="H48" s="52">
        <v>111.7397830258583</v>
      </c>
      <c r="I48" s="36">
        <v>122.91376132844414</v>
      </c>
      <c r="J48" s="52">
        <v>128.50113046947735</v>
      </c>
      <c r="K48" s="36">
        <v>141.35124351642509</v>
      </c>
      <c r="L48" s="53">
        <v>92.649315068493152</v>
      </c>
      <c r="M48" s="38">
        <v>125.07657534246576</v>
      </c>
      <c r="N48" s="53">
        <v>101.91424657534247</v>
      </c>
      <c r="O48" s="54">
        <v>137.58423287671235</v>
      </c>
    </row>
    <row r="49" spans="1:15" s="31" customFormat="1" ht="18" customHeight="1" x14ac:dyDescent="0.2">
      <c r="A49" s="51" t="s">
        <v>50</v>
      </c>
      <c r="B49" s="52">
        <v>5731</v>
      </c>
      <c r="C49" s="36">
        <v>5731</v>
      </c>
      <c r="D49" s="52">
        <v>2604</v>
      </c>
      <c r="E49" s="36">
        <v>2604</v>
      </c>
      <c r="F49" s="52">
        <v>22.721629526755464</v>
      </c>
      <c r="G49" s="36">
        <v>24.993792479431011</v>
      </c>
      <c r="H49" s="52">
        <v>71.323359215537749</v>
      </c>
      <c r="I49" s="36">
        <v>78.45569513709151</v>
      </c>
      <c r="J49" s="52">
        <v>82.022389158933578</v>
      </c>
      <c r="K49" s="36">
        <v>90.224628074826924</v>
      </c>
      <c r="L49" s="53">
        <v>213.58630136986301</v>
      </c>
      <c r="M49" s="38">
        <v>288.34150684931507</v>
      </c>
      <c r="N49" s="53">
        <v>234.94493150684929</v>
      </c>
      <c r="O49" s="54">
        <v>317.17565753424657</v>
      </c>
    </row>
    <row r="50" spans="1:15" s="31" customFormat="1" ht="18" customHeight="1" x14ac:dyDescent="0.2">
      <c r="A50" s="51" t="s">
        <v>52</v>
      </c>
      <c r="B50" s="52">
        <v>802</v>
      </c>
      <c r="C50" s="36">
        <v>802</v>
      </c>
      <c r="D50" s="52">
        <v>802</v>
      </c>
      <c r="E50" s="36">
        <v>802</v>
      </c>
      <c r="F50" s="52">
        <v>20.940798688210979</v>
      </c>
      <c r="G50" s="36">
        <v>23.034878557032084</v>
      </c>
      <c r="H50" s="52">
        <v>33.327639804598093</v>
      </c>
      <c r="I50" s="36">
        <v>36.660403785057902</v>
      </c>
      <c r="J50" s="52">
        <v>38.325419328391355</v>
      </c>
      <c r="K50" s="36">
        <v>42.15796126123049</v>
      </c>
      <c r="L50" s="53">
        <v>30.736986301369868</v>
      </c>
      <c r="M50" s="38">
        <v>46.105479452054801</v>
      </c>
      <c r="N50" s="53">
        <v>33.810684931506856</v>
      </c>
      <c r="O50" s="54">
        <v>50.716027397260284</v>
      </c>
    </row>
    <row r="51" spans="1:15" s="31" customFormat="1" ht="18" customHeight="1" x14ac:dyDescent="0.2">
      <c r="A51" s="51" t="s">
        <v>53</v>
      </c>
      <c r="B51" s="52">
        <v>1156</v>
      </c>
      <c r="C51" s="36">
        <v>1156</v>
      </c>
      <c r="D51" s="52">
        <v>1091</v>
      </c>
      <c r="E51" s="36">
        <v>1091</v>
      </c>
      <c r="F51" s="52">
        <v>57.782855994877139</v>
      </c>
      <c r="G51" s="36">
        <v>63.561141594364848</v>
      </c>
      <c r="H51" s="52">
        <v>65.261228230980748</v>
      </c>
      <c r="I51" s="36">
        <v>71.78735105407884</v>
      </c>
      <c r="J51" s="52">
        <v>75.049910224376276</v>
      </c>
      <c r="K51" s="36">
        <v>82.554901246813913</v>
      </c>
      <c r="L51" s="53">
        <v>81.879452054794527</v>
      </c>
      <c r="M51" s="38">
        <v>110.53726027397262</v>
      </c>
      <c r="N51" s="53">
        <v>90.067397260273992</v>
      </c>
      <c r="O51" s="54">
        <v>121.5909863013699</v>
      </c>
    </row>
    <row r="52" spans="1:15" s="31" customFormat="1" ht="18" customHeight="1" x14ac:dyDescent="0.2">
      <c r="A52" s="51" t="s">
        <v>54</v>
      </c>
      <c r="B52" s="52">
        <v>937</v>
      </c>
      <c r="C52" s="36">
        <v>937</v>
      </c>
      <c r="D52" s="52">
        <v>921</v>
      </c>
      <c r="E52" s="36">
        <v>921</v>
      </c>
      <c r="F52" s="52">
        <v>61.487662308687696</v>
      </c>
      <c r="G52" s="36">
        <v>67.636428539556476</v>
      </c>
      <c r="H52" s="52">
        <v>66.033049246649725</v>
      </c>
      <c r="I52" s="36">
        <v>72.636354171314679</v>
      </c>
      <c r="J52" s="52">
        <v>75.938899052548607</v>
      </c>
      <c r="K52" s="36">
        <v>83.532788957803476</v>
      </c>
      <c r="L52" s="53">
        <v>69.939726027397271</v>
      </c>
      <c r="M52" s="38">
        <v>94.418630136986323</v>
      </c>
      <c r="N52" s="53">
        <v>76.933698630136988</v>
      </c>
      <c r="O52" s="54">
        <v>103.86049315068495</v>
      </c>
    </row>
    <row r="53" spans="1:15" s="31" customFormat="1" ht="18" customHeight="1" x14ac:dyDescent="0.2">
      <c r="A53" s="51" t="s">
        <v>55</v>
      </c>
      <c r="B53" s="52">
        <v>2308</v>
      </c>
      <c r="C53" s="36">
        <v>2308</v>
      </c>
      <c r="D53" s="52">
        <v>2264</v>
      </c>
      <c r="E53" s="36">
        <v>2264</v>
      </c>
      <c r="F53" s="52">
        <v>78.604966358487815</v>
      </c>
      <c r="G53" s="36">
        <v>86.465462994336619</v>
      </c>
      <c r="H53" s="52">
        <v>91.855849750713986</v>
      </c>
      <c r="I53" s="36">
        <v>101.04143472578538</v>
      </c>
      <c r="J53" s="52">
        <v>105.63434822595481</v>
      </c>
      <c r="K53" s="36">
        <v>116.19778304855026</v>
      </c>
      <c r="L53" s="53">
        <v>239.15616438356167</v>
      </c>
      <c r="M53" s="38">
        <v>322.86082191780827</v>
      </c>
      <c r="N53" s="53">
        <v>263.0717808219178</v>
      </c>
      <c r="O53" s="54">
        <v>355.14690410958906</v>
      </c>
    </row>
    <row r="54" spans="1:15" s="31" customFormat="1" ht="18" customHeight="1" x14ac:dyDescent="0.2">
      <c r="A54" s="51" t="s">
        <v>56</v>
      </c>
      <c r="B54" s="52">
        <v>598</v>
      </c>
      <c r="C54" s="36">
        <v>598</v>
      </c>
      <c r="D54" s="52">
        <v>486</v>
      </c>
      <c r="E54" s="36">
        <v>486</v>
      </c>
      <c r="F54" s="52">
        <v>70.082868256384245</v>
      </c>
      <c r="G54" s="36">
        <v>77.091155082022681</v>
      </c>
      <c r="H54" s="52">
        <v>76.999830881109432</v>
      </c>
      <c r="I54" s="36">
        <v>84.699813969220386</v>
      </c>
      <c r="J54" s="52">
        <v>88.55065110772874</v>
      </c>
      <c r="K54" s="36">
        <v>97.405716218501624</v>
      </c>
      <c r="L54" s="53">
        <v>43.035616438356165</v>
      </c>
      <c r="M54" s="38">
        <v>64.553424657534251</v>
      </c>
      <c r="N54" s="53">
        <v>47.339178082191786</v>
      </c>
      <c r="O54" s="54">
        <v>71.008767123287683</v>
      </c>
    </row>
    <row r="55" spans="1:15" s="31" customFormat="1" ht="18" customHeight="1" x14ac:dyDescent="0.2">
      <c r="A55" s="51" t="s">
        <v>57</v>
      </c>
      <c r="B55" s="52">
        <v>225</v>
      </c>
      <c r="C55" s="36">
        <v>225</v>
      </c>
      <c r="D55" s="52">
        <v>152</v>
      </c>
      <c r="E55" s="36">
        <v>152</v>
      </c>
      <c r="F55" s="52">
        <v>48.666186012977647</v>
      </c>
      <c r="G55" s="36">
        <v>53.532804614275427</v>
      </c>
      <c r="H55" s="52">
        <v>50.468637346791631</v>
      </c>
      <c r="I55" s="36">
        <v>55.515501081470809</v>
      </c>
      <c r="J55" s="52">
        <v>58.03893294881037</v>
      </c>
      <c r="K55" s="36">
        <v>63.842826243691434</v>
      </c>
      <c r="L55" s="53">
        <v>8.821917808219176</v>
      </c>
      <c r="M55" s="38">
        <v>13.232876712328764</v>
      </c>
      <c r="N55" s="53">
        <v>9.7041095890410975</v>
      </c>
      <c r="O55" s="54">
        <v>14.556164383561647</v>
      </c>
    </row>
    <row r="56" spans="1:15" s="31" customFormat="1" ht="18" customHeight="1" x14ac:dyDescent="0.2">
      <c r="A56" s="51" t="s">
        <v>58</v>
      </c>
      <c r="B56" s="52">
        <v>655</v>
      </c>
      <c r="C56" s="36">
        <v>655</v>
      </c>
      <c r="D56" s="52">
        <v>625</v>
      </c>
      <c r="E56" s="36">
        <v>625</v>
      </c>
      <c r="F56" s="52">
        <v>51.607671232876712</v>
      </c>
      <c r="G56" s="36">
        <v>56.768438356164388</v>
      </c>
      <c r="H56" s="52">
        <v>76.607123287671229</v>
      </c>
      <c r="I56" s="36">
        <v>84.267835616438376</v>
      </c>
      <c r="J56" s="52">
        <v>88.096438356164356</v>
      </c>
      <c r="K56" s="36">
        <v>96.906082191780825</v>
      </c>
      <c r="L56" s="53">
        <v>55.060273972602729</v>
      </c>
      <c r="M56" s="38">
        <v>74.331369863013691</v>
      </c>
      <c r="N56" s="53">
        <v>60.566301369863012</v>
      </c>
      <c r="O56" s="54">
        <v>81.764506849315069</v>
      </c>
    </row>
    <row r="57" spans="1:15" s="31" customFormat="1" ht="18" customHeight="1" x14ac:dyDescent="0.2">
      <c r="A57" s="51" t="s">
        <v>51</v>
      </c>
      <c r="B57" s="52">
        <v>3867</v>
      </c>
      <c r="C57" s="36">
        <v>3867</v>
      </c>
      <c r="D57" s="52">
        <v>3865</v>
      </c>
      <c r="E57" s="36">
        <v>3865</v>
      </c>
      <c r="F57" s="52">
        <v>54.374878165482286</v>
      </c>
      <c r="G57" s="36">
        <v>59.812365982030521</v>
      </c>
      <c r="H57" s="52">
        <v>96.458912970281233</v>
      </c>
      <c r="I57" s="36">
        <v>106.10480426730936</v>
      </c>
      <c r="J57" s="52">
        <v>110.92806890074253</v>
      </c>
      <c r="K57" s="36">
        <v>122.0208757908168</v>
      </c>
      <c r="L57" s="53">
        <v>428.73698630136988</v>
      </c>
      <c r="M57" s="38">
        <v>557.35808219178091</v>
      </c>
      <c r="N57" s="53">
        <v>471.61068493150691</v>
      </c>
      <c r="O57" s="54">
        <v>613.09389041095903</v>
      </c>
    </row>
    <row r="58" spans="1:15" s="31" customFormat="1" ht="18" customHeight="1" x14ac:dyDescent="0.2">
      <c r="A58" s="51" t="s">
        <v>59</v>
      </c>
      <c r="B58" s="52">
        <v>261</v>
      </c>
      <c r="C58" s="36">
        <v>261</v>
      </c>
      <c r="D58" s="52">
        <v>255</v>
      </c>
      <c r="E58" s="36">
        <v>255</v>
      </c>
      <c r="F58" s="52">
        <v>60</v>
      </c>
      <c r="G58" s="36">
        <v>66</v>
      </c>
      <c r="H58" s="52">
        <v>63.34139135106097</v>
      </c>
      <c r="I58" s="36">
        <v>69.675530486167077</v>
      </c>
      <c r="J58" s="52">
        <v>75.256301823217839</v>
      </c>
      <c r="K58" s="36">
        <v>82.781932005539616</v>
      </c>
      <c r="L58" s="53">
        <v>19.190356964920547</v>
      </c>
      <c r="M58" s="38">
        <v>28.78553544738082</v>
      </c>
      <c r="N58" s="53">
        <v>21.109392661412603</v>
      </c>
      <c r="O58" s="54">
        <v>31.664088992118906</v>
      </c>
    </row>
    <row r="59" spans="1:15" s="31" customFormat="1" ht="18" customHeight="1" x14ac:dyDescent="0.2">
      <c r="A59" s="51" t="s">
        <v>60</v>
      </c>
      <c r="B59" s="52">
        <v>1432</v>
      </c>
      <c r="C59" s="36">
        <v>1432</v>
      </c>
      <c r="D59" s="52">
        <v>1394</v>
      </c>
      <c r="E59" s="36">
        <v>1394</v>
      </c>
      <c r="F59" s="52">
        <v>83.33562626520704</v>
      </c>
      <c r="G59" s="36">
        <v>91.669188891727771</v>
      </c>
      <c r="H59" s="52">
        <v>111.67626422436668</v>
      </c>
      <c r="I59" s="36">
        <v>122.84389064680335</v>
      </c>
      <c r="J59" s="52">
        <v>128.42711424696842</v>
      </c>
      <c r="K59" s="36">
        <v>141.2698256716653</v>
      </c>
      <c r="L59" s="53">
        <v>179.02739726027397</v>
      </c>
      <c r="M59" s="38">
        <v>241.68698630136987</v>
      </c>
      <c r="N59" s="53">
        <v>196.93013698630142</v>
      </c>
      <c r="O59" s="54">
        <v>265.85568493150691</v>
      </c>
    </row>
    <row r="60" spans="1:15" s="31" customFormat="1" ht="18" customHeight="1" x14ac:dyDescent="0.2">
      <c r="A60" s="51" t="s">
        <v>92</v>
      </c>
      <c r="B60" s="52">
        <v>774</v>
      </c>
      <c r="C60" s="36">
        <v>774</v>
      </c>
      <c r="D60" s="52">
        <v>480</v>
      </c>
      <c r="E60" s="36">
        <v>480</v>
      </c>
      <c r="F60" s="52">
        <v>112.5513698630137</v>
      </c>
      <c r="G60" s="36">
        <v>123.80650684931507</v>
      </c>
      <c r="H60" s="52">
        <v>117.69977168949772</v>
      </c>
      <c r="I60" s="36">
        <v>129.4697488584475</v>
      </c>
      <c r="J60" s="52">
        <v>121.14155251141553</v>
      </c>
      <c r="K60" s="36">
        <v>133.25570776255708</v>
      </c>
      <c r="L60" s="53">
        <v>58.147945205479452</v>
      </c>
      <c r="M60" s="38">
        <v>81.407123287671226</v>
      </c>
      <c r="N60" s="53">
        <v>63.962739726027401</v>
      </c>
      <c r="O60" s="54">
        <v>89.547835616438363</v>
      </c>
    </row>
    <row r="61" spans="1:15" s="31" customFormat="1" ht="18" customHeight="1" thickBot="1" x14ac:dyDescent="0.25">
      <c r="A61" s="51"/>
      <c r="B61" s="52"/>
      <c r="C61" s="36"/>
      <c r="D61" s="52"/>
      <c r="E61" s="36"/>
      <c r="F61" s="52"/>
      <c r="G61" s="36"/>
      <c r="H61" s="52"/>
      <c r="I61" s="36"/>
      <c r="J61" s="52"/>
      <c r="K61" s="36"/>
      <c r="L61" s="53"/>
      <c r="M61" s="38"/>
      <c r="N61" s="53"/>
      <c r="O61" s="54"/>
    </row>
    <row r="62" spans="1:15" s="31" customFormat="1" ht="18" customHeight="1" thickTop="1" thickBot="1" x14ac:dyDescent="0.25">
      <c r="A62" s="3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6"/>
    </row>
    <row r="63" spans="1:15" s="31" customFormat="1" ht="18" customHeight="1" thickTop="1" thickBot="1" x14ac:dyDescent="0.25">
      <c r="A63" s="34" t="s">
        <v>16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9"/>
      <c r="M63" s="49"/>
      <c r="N63" s="49"/>
      <c r="O63" s="50"/>
    </row>
    <row r="64" spans="1:15" s="31" customFormat="1" ht="18" customHeight="1" thickTop="1" x14ac:dyDescent="0.2">
      <c r="A64" s="51" t="s">
        <v>98</v>
      </c>
      <c r="B64" s="52"/>
      <c r="C64" s="36"/>
      <c r="D64" s="52"/>
      <c r="E64" s="36"/>
      <c r="F64" s="52"/>
      <c r="G64" s="36"/>
      <c r="H64" s="52"/>
      <c r="I64" s="36"/>
      <c r="J64" s="52"/>
      <c r="K64" s="36"/>
      <c r="L64" s="53">
        <v>7344</v>
      </c>
      <c r="M64" s="38">
        <v>7344</v>
      </c>
      <c r="N64" s="53">
        <v>7344</v>
      </c>
      <c r="O64" s="54">
        <v>7344</v>
      </c>
    </row>
    <row r="65" spans="1:15" s="31" customFormat="1" ht="18" customHeight="1" x14ac:dyDescent="0.2">
      <c r="A65" s="51" t="s">
        <v>95</v>
      </c>
      <c r="B65" s="52"/>
      <c r="C65" s="36"/>
      <c r="D65" s="52"/>
      <c r="E65" s="36"/>
      <c r="F65" s="52"/>
      <c r="G65" s="36"/>
      <c r="H65" s="52"/>
      <c r="I65" s="36"/>
      <c r="J65" s="52"/>
      <c r="K65" s="36"/>
      <c r="L65" s="53">
        <v>1728</v>
      </c>
      <c r="M65" s="38">
        <v>1728</v>
      </c>
      <c r="N65" s="53">
        <v>1728</v>
      </c>
      <c r="O65" s="54">
        <v>1728</v>
      </c>
    </row>
    <row r="66" spans="1:15" s="31" customFormat="1" ht="18" customHeight="1" x14ac:dyDescent="0.2">
      <c r="A66" s="51" t="s">
        <v>61</v>
      </c>
      <c r="B66" s="52"/>
      <c r="C66" s="36"/>
      <c r="D66" s="52"/>
      <c r="E66" s="36"/>
      <c r="F66" s="52"/>
      <c r="G66" s="36"/>
      <c r="H66" s="52"/>
      <c r="I66" s="36"/>
      <c r="J66" s="52"/>
      <c r="K66" s="36"/>
      <c r="L66" s="53">
        <v>0</v>
      </c>
      <c r="M66" s="38">
        <v>0</v>
      </c>
      <c r="N66" s="53">
        <v>0</v>
      </c>
      <c r="O66" s="54">
        <v>0</v>
      </c>
    </row>
    <row r="67" spans="1:15" s="31" customFormat="1" ht="18" customHeight="1" x14ac:dyDescent="0.2">
      <c r="A67" s="51" t="s">
        <v>62</v>
      </c>
      <c r="B67" s="52"/>
      <c r="C67" s="36"/>
      <c r="D67" s="52"/>
      <c r="E67" s="36"/>
      <c r="F67" s="52"/>
      <c r="G67" s="36"/>
      <c r="H67" s="52"/>
      <c r="I67" s="36"/>
      <c r="J67" s="52"/>
      <c r="K67" s="36"/>
      <c r="L67" s="53">
        <v>0</v>
      </c>
      <c r="M67" s="38">
        <v>0</v>
      </c>
      <c r="N67" s="53">
        <v>0</v>
      </c>
      <c r="O67" s="54">
        <v>0</v>
      </c>
    </row>
    <row r="68" spans="1:15" s="31" customFormat="1" ht="18" customHeight="1" thickBot="1" x14ac:dyDescent="0.25">
      <c r="A68" s="51"/>
      <c r="B68" s="52"/>
      <c r="C68" s="36"/>
      <c r="D68" s="52"/>
      <c r="E68" s="36"/>
      <c r="F68" s="52"/>
      <c r="G68" s="36"/>
      <c r="H68" s="52"/>
      <c r="I68" s="36"/>
      <c r="J68" s="52"/>
      <c r="K68" s="36"/>
      <c r="L68" s="53"/>
      <c r="M68" s="38"/>
      <c r="N68" s="53"/>
      <c r="O68" s="54"/>
    </row>
    <row r="69" spans="1:15" ht="18" customHeight="1" thickTop="1" thickBot="1" x14ac:dyDescent="0.25">
      <c r="A69" s="2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8"/>
    </row>
    <row r="70" spans="1:15" ht="13.5" thickTop="1" x14ac:dyDescent="0.2"/>
    <row r="71" spans="1:15" x14ac:dyDescent="0.2">
      <c r="A71" s="1" t="s">
        <v>5</v>
      </c>
    </row>
    <row r="72" spans="1:15" x14ac:dyDescent="0.2">
      <c r="A72" s="29"/>
    </row>
    <row r="73" spans="1:15" x14ac:dyDescent="0.2">
      <c r="A73" s="29"/>
    </row>
    <row r="74" spans="1:15" x14ac:dyDescent="0.2">
      <c r="A74" s="29"/>
    </row>
    <row r="75" spans="1:15" x14ac:dyDescent="0.2">
      <c r="A75" s="29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63" orientation="landscape" useFirstPageNumber="1" horizontalDpi="300" verticalDpi="300" r:id="rId1"/>
  <headerFooter alignWithMargins="0">
    <oddHeader>&amp;R&amp;"Times New Roman CE,obyčejné\&amp;16Příloha č. 9</oddHeader>
  </headerFooter>
  <rowBreaks count="1" manualBreakCount="1">
    <brk id="5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54"/>
  <sheetViews>
    <sheetView showGridLines="0" zoomScale="90" zoomScaleNormal="90" workbookViewId="0">
      <selection activeCell="P9" sqref="P9"/>
    </sheetView>
  </sheetViews>
  <sheetFormatPr defaultRowHeight="12.75" x14ac:dyDescent="0.2"/>
  <cols>
    <col min="1" max="1" width="42.7109375" style="3" customWidth="1"/>
    <col min="2" max="15" width="12" style="3" customWidth="1"/>
    <col min="16" max="17" width="6.7109375" style="3" customWidth="1"/>
    <col min="18" max="19" width="12" style="3" customWidth="1"/>
    <col min="20" max="27" width="6.7109375" style="3" customWidth="1"/>
    <col min="28" max="28" width="1.7109375" style="3" customWidth="1"/>
    <col min="29" max="35" width="6.7109375" style="3" customWidth="1"/>
    <col min="36" max="16384" width="9.140625" style="3"/>
  </cols>
  <sheetData>
    <row r="1" spans="1:35" s="1" customFormat="1" ht="12.75" customHeight="1" x14ac:dyDescent="0.2">
      <c r="A1" s="1" t="s">
        <v>15</v>
      </c>
      <c r="J1" s="1" t="s">
        <v>0</v>
      </c>
      <c r="L1" s="1" t="s">
        <v>63</v>
      </c>
      <c r="AI1" s="2"/>
    </row>
    <row r="2" spans="1:35" ht="8.1" customHeight="1" x14ac:dyDescent="0.2"/>
    <row r="3" spans="1:35" ht="21" customHeight="1" x14ac:dyDescent="0.25">
      <c r="A3" s="4" t="s">
        <v>12</v>
      </c>
    </row>
    <row r="4" spans="1:35" ht="6" customHeight="1" x14ac:dyDescent="0.2"/>
    <row r="5" spans="1:35" s="60" customFormat="1" ht="22.5" customHeight="1" thickBot="1" x14ac:dyDescent="0.3">
      <c r="B5" s="61" t="s">
        <v>63</v>
      </c>
      <c r="C5" s="62"/>
      <c r="D5" s="62"/>
      <c r="E5" s="62"/>
      <c r="F5" s="62"/>
      <c r="G5" s="62"/>
      <c r="H5" s="62"/>
      <c r="I5" s="62"/>
      <c r="J5" s="62"/>
    </row>
    <row r="6" spans="1:35" ht="13.5" thickTop="1" x14ac:dyDescent="0.2">
      <c r="B6" s="59" t="s">
        <v>4</v>
      </c>
      <c r="C6" s="59"/>
      <c r="D6" s="59"/>
      <c r="E6" s="59"/>
      <c r="F6" s="59"/>
      <c r="G6" s="59"/>
      <c r="H6" s="59"/>
      <c r="I6" s="59"/>
      <c r="J6" s="59"/>
    </row>
    <row r="7" spans="1:35" ht="13.5" thickBot="1" x14ac:dyDescent="0.25">
      <c r="B7" s="5"/>
      <c r="C7" s="6"/>
      <c r="D7" s="6"/>
      <c r="E7" s="6"/>
      <c r="F7" s="6"/>
      <c r="G7" s="6"/>
      <c r="H7" s="6"/>
      <c r="I7" s="6"/>
      <c r="J7" s="6"/>
    </row>
    <row r="8" spans="1:35" ht="18" customHeight="1" thickTop="1" x14ac:dyDescent="0.2">
      <c r="A8" s="7"/>
      <c r="B8" s="8" t="s">
        <v>6</v>
      </c>
      <c r="C8" s="9"/>
      <c r="D8" s="10" t="s">
        <v>7</v>
      </c>
      <c r="E8" s="9"/>
      <c r="F8" s="11" t="s">
        <v>8</v>
      </c>
      <c r="G8" s="12"/>
      <c r="H8" s="13"/>
      <c r="I8" s="12"/>
      <c r="J8" s="13"/>
      <c r="K8" s="12"/>
      <c r="L8" s="14" t="s">
        <v>11</v>
      </c>
      <c r="M8" s="15"/>
      <c r="N8" s="14" t="s">
        <v>11</v>
      </c>
      <c r="O8" s="15"/>
    </row>
    <row r="9" spans="1:35" ht="18" customHeight="1" x14ac:dyDescent="0.2">
      <c r="A9" s="16"/>
      <c r="B9" s="17"/>
      <c r="C9" s="18"/>
      <c r="D9" s="19"/>
      <c r="E9" s="18"/>
      <c r="F9" s="19" t="s">
        <v>17</v>
      </c>
      <c r="G9" s="18"/>
      <c r="H9" s="19" t="s">
        <v>10</v>
      </c>
      <c r="I9" s="18"/>
      <c r="J9" s="19" t="s">
        <v>9</v>
      </c>
      <c r="K9" s="18"/>
      <c r="L9" s="20">
        <v>2015</v>
      </c>
      <c r="M9" s="21"/>
      <c r="N9" s="20">
        <v>2025</v>
      </c>
      <c r="O9" s="21"/>
    </row>
    <row r="10" spans="1:35" ht="18" customHeight="1" thickBot="1" x14ac:dyDescent="0.25">
      <c r="A10" s="22"/>
      <c r="B10" s="23">
        <v>2015</v>
      </c>
      <c r="C10" s="24">
        <v>2025</v>
      </c>
      <c r="D10" s="23">
        <v>2015</v>
      </c>
      <c r="E10" s="24">
        <v>2025</v>
      </c>
      <c r="F10" s="23">
        <v>2015</v>
      </c>
      <c r="G10" s="24">
        <v>2025</v>
      </c>
      <c r="H10" s="23">
        <v>2015</v>
      </c>
      <c r="I10" s="24">
        <v>2025</v>
      </c>
      <c r="J10" s="23">
        <v>2015</v>
      </c>
      <c r="K10" s="24">
        <v>2025</v>
      </c>
      <c r="L10" s="25" t="s">
        <v>1</v>
      </c>
      <c r="M10" s="26" t="s">
        <v>2</v>
      </c>
      <c r="N10" s="25" t="s">
        <v>1</v>
      </c>
      <c r="O10" s="26" t="s">
        <v>2</v>
      </c>
    </row>
    <row r="11" spans="1:35" s="31" customFormat="1" ht="18" customHeight="1" thickTop="1" x14ac:dyDescent="0.2">
      <c r="A11" s="30" t="s">
        <v>19</v>
      </c>
      <c r="B11" s="36">
        <f>SUM(B20:B44)</f>
        <v>28767</v>
      </c>
      <c r="C11" s="37">
        <f>SUM(C20:C44)</f>
        <v>28767</v>
      </c>
      <c r="D11" s="36">
        <f>SUM(D20:D44)</f>
        <v>28157</v>
      </c>
      <c r="E11" s="37">
        <f>SUM(E20:E44)</f>
        <v>28157</v>
      </c>
      <c r="F11" s="63" t="s">
        <v>18</v>
      </c>
      <c r="G11" s="64" t="s">
        <v>18</v>
      </c>
      <c r="H11" s="63" t="s">
        <v>18</v>
      </c>
      <c r="I11" s="64" t="s">
        <v>18</v>
      </c>
      <c r="J11" s="36">
        <f>IF(D11&lt;&gt;0,L11*1000/D11,0)</f>
        <v>169.77797194887179</v>
      </c>
      <c r="K11" s="37">
        <f>IF(E11&lt;&gt;0,N11*1000/E11,0)</f>
        <v>186.75576914375898</v>
      </c>
      <c r="L11" s="38">
        <f>SUM(L20:L44)</f>
        <v>4780.4383561643826</v>
      </c>
      <c r="M11" s="39">
        <f>SUM(M20:M44)</f>
        <v>6398.7836986301354</v>
      </c>
      <c r="N11" s="38">
        <f>SUM(N20:N44)</f>
        <v>5258.4821917808213</v>
      </c>
      <c r="O11" s="39">
        <f>SUM(O20:O44)</f>
        <v>7038.6620684931513</v>
      </c>
    </row>
    <row r="12" spans="1:35" s="31" customFormat="1" ht="18" customHeight="1" thickBot="1" x14ac:dyDescent="0.25">
      <c r="A12" s="32" t="s">
        <v>13</v>
      </c>
      <c r="B12" s="65" t="s">
        <v>18</v>
      </c>
      <c r="C12" s="66" t="s">
        <v>18</v>
      </c>
      <c r="D12" s="65" t="s">
        <v>18</v>
      </c>
      <c r="E12" s="66" t="s">
        <v>18</v>
      </c>
      <c r="F12" s="65" t="s">
        <v>18</v>
      </c>
      <c r="G12" s="66" t="s">
        <v>18</v>
      </c>
      <c r="H12" s="65" t="s">
        <v>18</v>
      </c>
      <c r="I12" s="66" t="s">
        <v>18</v>
      </c>
      <c r="J12" s="65" t="s">
        <v>18</v>
      </c>
      <c r="K12" s="66" t="s">
        <v>18</v>
      </c>
      <c r="L12" s="40">
        <f>SUM(L46:L48)</f>
        <v>11232</v>
      </c>
      <c r="M12" s="41">
        <f>SUM(M46:M48)</f>
        <v>11232</v>
      </c>
      <c r="N12" s="40">
        <f>SUM(N46:N48)</f>
        <v>11232</v>
      </c>
      <c r="O12" s="41">
        <f>SUM(O46:O48)</f>
        <v>11232</v>
      </c>
    </row>
    <row r="13" spans="1:35" ht="18" customHeight="1" thickTop="1" thickBot="1" x14ac:dyDescent="0.25">
      <c r="A13" s="2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35" s="31" customFormat="1" ht="18" customHeight="1" thickTop="1" x14ac:dyDescent="0.2">
      <c r="A14" s="30" t="s">
        <v>93</v>
      </c>
      <c r="B14" s="63" t="s">
        <v>18</v>
      </c>
      <c r="C14" s="64" t="s">
        <v>18</v>
      </c>
      <c r="D14" s="63" t="s">
        <v>18</v>
      </c>
      <c r="E14" s="64" t="s">
        <v>18</v>
      </c>
      <c r="F14" s="63" t="s">
        <v>18</v>
      </c>
      <c r="G14" s="64" t="s">
        <v>18</v>
      </c>
      <c r="H14" s="63" t="s">
        <v>18</v>
      </c>
      <c r="I14" s="64" t="s">
        <v>18</v>
      </c>
      <c r="J14" s="63" t="s">
        <v>18</v>
      </c>
      <c r="K14" s="64" t="s">
        <v>18</v>
      </c>
      <c r="L14" s="38">
        <v>0</v>
      </c>
      <c r="M14" s="39">
        <v>0</v>
      </c>
      <c r="N14" s="38">
        <v>0</v>
      </c>
      <c r="O14" s="39">
        <v>0</v>
      </c>
    </row>
    <row r="15" spans="1:35" s="31" customFormat="1" ht="18" customHeight="1" x14ac:dyDescent="0.2">
      <c r="A15" s="32" t="s">
        <v>94</v>
      </c>
      <c r="B15" s="65" t="s">
        <v>18</v>
      </c>
      <c r="C15" s="66" t="s">
        <v>18</v>
      </c>
      <c r="D15" s="65" t="s">
        <v>18</v>
      </c>
      <c r="E15" s="66" t="s">
        <v>18</v>
      </c>
      <c r="F15" s="65" t="s">
        <v>18</v>
      </c>
      <c r="G15" s="66" t="s">
        <v>18</v>
      </c>
      <c r="H15" s="65" t="s">
        <v>18</v>
      </c>
      <c r="I15" s="66" t="s">
        <v>18</v>
      </c>
      <c r="J15" s="65" t="s">
        <v>18</v>
      </c>
      <c r="K15" s="66" t="s">
        <v>18</v>
      </c>
      <c r="L15" s="40">
        <v>0</v>
      </c>
      <c r="M15" s="41">
        <v>0</v>
      </c>
      <c r="N15" s="40">
        <v>0</v>
      </c>
      <c r="O15" s="41">
        <v>0</v>
      </c>
    </row>
    <row r="16" spans="1:35" ht="18" customHeight="1" thickBot="1" x14ac:dyDescent="0.2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 s="31" customFormat="1" ht="18" customHeight="1" thickTop="1" thickBot="1" x14ac:dyDescent="0.25">
      <c r="A17" s="33" t="s">
        <v>14</v>
      </c>
      <c r="B17" s="44"/>
      <c r="C17" s="45"/>
      <c r="D17" s="44"/>
      <c r="E17" s="45"/>
      <c r="F17" s="44"/>
      <c r="G17" s="45"/>
      <c r="H17" s="44"/>
      <c r="I17" s="45"/>
      <c r="J17" s="44"/>
      <c r="K17" s="45"/>
      <c r="L17" s="46">
        <f>L12-L11+L15-L14</f>
        <v>6451.5616438356174</v>
      </c>
      <c r="M17" s="47">
        <f>M12-M11+M15-M14</f>
        <v>4833.2163013698646</v>
      </c>
      <c r="N17" s="46">
        <f>N12-N11+N15-N14</f>
        <v>5973.5178082191787</v>
      </c>
      <c r="O17" s="47">
        <f>O12-O11+O15-O14</f>
        <v>4193.3379315068487</v>
      </c>
    </row>
    <row r="18" spans="1:15" ht="18" customHeight="1" thickTop="1" thickBot="1" x14ac:dyDescent="0.25">
      <c r="A18" s="2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1:15" s="31" customFormat="1" ht="18" customHeight="1" thickTop="1" thickBot="1" x14ac:dyDescent="0.25">
      <c r="A19" s="34" t="s">
        <v>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49"/>
      <c r="N19" s="49"/>
      <c r="O19" s="50"/>
    </row>
    <row r="20" spans="1:15" s="31" customFormat="1" ht="18" customHeight="1" thickTop="1" x14ac:dyDescent="0.2">
      <c r="A20" s="51" t="s">
        <v>64</v>
      </c>
      <c r="B20" s="52">
        <v>810</v>
      </c>
      <c r="C20" s="36">
        <v>810</v>
      </c>
      <c r="D20" s="52">
        <v>810</v>
      </c>
      <c r="E20" s="36">
        <v>810</v>
      </c>
      <c r="F20" s="52">
        <v>79.959411466260789</v>
      </c>
      <c r="G20" s="36">
        <v>87.95535261288687</v>
      </c>
      <c r="H20" s="52">
        <v>88.526974463047523</v>
      </c>
      <c r="I20" s="36">
        <v>97.379671909352297</v>
      </c>
      <c r="J20" s="52">
        <v>108.00270590224928</v>
      </c>
      <c r="K20" s="36">
        <v>118.80297649247423</v>
      </c>
      <c r="L20" s="53">
        <v>87.482191780821921</v>
      </c>
      <c r="M20" s="38">
        <v>118.1009589041096</v>
      </c>
      <c r="N20" s="53">
        <v>96.23041095890413</v>
      </c>
      <c r="O20" s="54">
        <v>129.9110547945206</v>
      </c>
    </row>
    <row r="21" spans="1:15" s="31" customFormat="1" ht="18" customHeight="1" x14ac:dyDescent="0.2">
      <c r="A21" s="51" t="s">
        <v>65</v>
      </c>
      <c r="B21" s="52">
        <v>1342</v>
      </c>
      <c r="C21" s="36">
        <v>1342</v>
      </c>
      <c r="D21" s="52">
        <v>1314</v>
      </c>
      <c r="E21" s="36">
        <v>1314</v>
      </c>
      <c r="F21" s="52">
        <v>89.27878901607555</v>
      </c>
      <c r="G21" s="36">
        <v>98.206667917683134</v>
      </c>
      <c r="H21" s="52">
        <v>109.59738120556285</v>
      </c>
      <c r="I21" s="36">
        <v>120.55711932611915</v>
      </c>
      <c r="J21" s="52">
        <v>133.70863826859326</v>
      </c>
      <c r="K21" s="36">
        <v>147.0795020954526</v>
      </c>
      <c r="L21" s="53">
        <v>175.69315068493154</v>
      </c>
      <c r="M21" s="38">
        <v>237.18575342465761</v>
      </c>
      <c r="N21" s="53">
        <v>193.26246575342469</v>
      </c>
      <c r="O21" s="54">
        <v>260.90432876712333</v>
      </c>
    </row>
    <row r="22" spans="1:15" s="31" customFormat="1" ht="18" customHeight="1" x14ac:dyDescent="0.2">
      <c r="A22" s="51" t="s">
        <v>66</v>
      </c>
      <c r="B22" s="52">
        <v>1826</v>
      </c>
      <c r="C22" s="36">
        <v>1826</v>
      </c>
      <c r="D22" s="52">
        <v>1826</v>
      </c>
      <c r="E22" s="36">
        <v>1826</v>
      </c>
      <c r="F22" s="52">
        <v>90.70953802757731</v>
      </c>
      <c r="G22" s="36">
        <v>99.780491830335038</v>
      </c>
      <c r="H22" s="52">
        <v>198.31955468199072</v>
      </c>
      <c r="I22" s="36">
        <v>218.15151015018978</v>
      </c>
      <c r="J22" s="52">
        <v>241.94961664841176</v>
      </c>
      <c r="K22" s="36">
        <v>266.14457831325308</v>
      </c>
      <c r="L22" s="53">
        <v>441.7999999999999</v>
      </c>
      <c r="M22" s="38">
        <v>574.33999999999992</v>
      </c>
      <c r="N22" s="53">
        <v>485.98</v>
      </c>
      <c r="O22" s="54">
        <v>631.774</v>
      </c>
    </row>
    <row r="23" spans="1:15" s="31" customFormat="1" ht="18" customHeight="1" x14ac:dyDescent="0.2">
      <c r="A23" s="51" t="s">
        <v>67</v>
      </c>
      <c r="B23" s="52">
        <v>498</v>
      </c>
      <c r="C23" s="36">
        <v>498</v>
      </c>
      <c r="D23" s="52">
        <v>455</v>
      </c>
      <c r="E23" s="36">
        <v>455</v>
      </c>
      <c r="F23" s="52">
        <v>34.550654824627429</v>
      </c>
      <c r="G23" s="36">
        <v>38.005720307090172</v>
      </c>
      <c r="H23" s="52">
        <v>36.531687490591601</v>
      </c>
      <c r="I23" s="36">
        <v>40.184856239650763</v>
      </c>
      <c r="J23" s="52">
        <v>44.570224296251702</v>
      </c>
      <c r="K23" s="36">
        <v>49.027246725876871</v>
      </c>
      <c r="L23" s="53">
        <v>20.279452054794522</v>
      </c>
      <c r="M23" s="38">
        <v>30.419178082191785</v>
      </c>
      <c r="N23" s="53">
        <v>22.307397260273973</v>
      </c>
      <c r="O23" s="54">
        <v>33.461095890410959</v>
      </c>
    </row>
    <row r="24" spans="1:15" s="31" customFormat="1" ht="18" customHeight="1" x14ac:dyDescent="0.2">
      <c r="A24" s="51" t="s">
        <v>68</v>
      </c>
      <c r="B24" s="52">
        <v>3511</v>
      </c>
      <c r="C24" s="36">
        <v>3511</v>
      </c>
      <c r="D24" s="52">
        <v>3477</v>
      </c>
      <c r="E24" s="36">
        <v>3477</v>
      </c>
      <c r="F24" s="52">
        <v>97.134594852277786</v>
      </c>
      <c r="G24" s="36">
        <v>106.84805433750557</v>
      </c>
      <c r="H24" s="52">
        <v>154.70193561604438</v>
      </c>
      <c r="I24" s="36">
        <v>170.17212917764883</v>
      </c>
      <c r="J24" s="52">
        <v>188.73615658278868</v>
      </c>
      <c r="K24" s="36">
        <v>207.60977224106756</v>
      </c>
      <c r="L24" s="53">
        <v>656.23561643835615</v>
      </c>
      <c r="M24" s="38">
        <v>853.10630136986299</v>
      </c>
      <c r="N24" s="53">
        <v>721.85917808219187</v>
      </c>
      <c r="O24" s="54">
        <v>938.41693150684944</v>
      </c>
    </row>
    <row r="25" spans="1:15" s="31" customFormat="1" ht="18" customHeight="1" x14ac:dyDescent="0.2">
      <c r="A25" s="51" t="s">
        <v>69</v>
      </c>
      <c r="B25" s="52">
        <v>161</v>
      </c>
      <c r="C25" s="36">
        <v>161</v>
      </c>
      <c r="D25" s="52">
        <v>161</v>
      </c>
      <c r="E25" s="36">
        <v>161</v>
      </c>
      <c r="F25" s="52">
        <v>65.974644771547688</v>
      </c>
      <c r="G25" s="36">
        <v>72.572109248702461</v>
      </c>
      <c r="H25" s="52">
        <v>97.694205734706031</v>
      </c>
      <c r="I25" s="36">
        <v>107.46362630817663</v>
      </c>
      <c r="J25" s="52">
        <v>119.18659065770441</v>
      </c>
      <c r="K25" s="36">
        <v>131.10524972347488</v>
      </c>
      <c r="L25" s="53">
        <v>19.18904109589041</v>
      </c>
      <c r="M25" s="38">
        <v>28.783561643835615</v>
      </c>
      <c r="N25" s="53">
        <v>21.107945205479453</v>
      </c>
      <c r="O25" s="54">
        <v>31.661917808219179</v>
      </c>
    </row>
    <row r="26" spans="1:15" s="31" customFormat="1" ht="18" customHeight="1" x14ac:dyDescent="0.2">
      <c r="A26" s="51" t="s">
        <v>70</v>
      </c>
      <c r="B26" s="52">
        <v>7417</v>
      </c>
      <c r="C26" s="36">
        <v>7417</v>
      </c>
      <c r="D26" s="52">
        <v>7417</v>
      </c>
      <c r="E26" s="36">
        <v>7417</v>
      </c>
      <c r="F26" s="52">
        <v>89.287800204512166</v>
      </c>
      <c r="G26" s="36">
        <v>98.21658022496338</v>
      </c>
      <c r="H26" s="52">
        <v>154.65910033072012</v>
      </c>
      <c r="I26" s="36">
        <v>170.12501036379211</v>
      </c>
      <c r="J26" s="52">
        <v>188.68402870540115</v>
      </c>
      <c r="K26" s="36">
        <v>207.55243157594131</v>
      </c>
      <c r="L26" s="53">
        <v>1402.8657534246574</v>
      </c>
      <c r="M26" s="38">
        <v>1823.7254794520547</v>
      </c>
      <c r="N26" s="53">
        <v>1543.1523287671234</v>
      </c>
      <c r="O26" s="54">
        <v>2006.0980273972605</v>
      </c>
    </row>
    <row r="27" spans="1:15" s="31" customFormat="1" ht="18" customHeight="1" x14ac:dyDescent="0.2">
      <c r="A27" s="51" t="s">
        <v>71</v>
      </c>
      <c r="B27" s="52">
        <v>452</v>
      </c>
      <c r="C27" s="36">
        <v>452</v>
      </c>
      <c r="D27" s="52">
        <v>450</v>
      </c>
      <c r="E27" s="36">
        <v>450</v>
      </c>
      <c r="F27" s="52">
        <v>96.633181126331806</v>
      </c>
      <c r="G27" s="36">
        <v>106.296499238965</v>
      </c>
      <c r="H27" s="52">
        <v>112.07914764079148</v>
      </c>
      <c r="I27" s="36">
        <v>123.28706240487064</v>
      </c>
      <c r="J27" s="52">
        <v>136.73668188736681</v>
      </c>
      <c r="K27" s="36">
        <v>150.4103500761035</v>
      </c>
      <c r="L27" s="53">
        <v>61.531506849315072</v>
      </c>
      <c r="M27" s="38">
        <v>92.297260273972611</v>
      </c>
      <c r="N27" s="53">
        <v>67.684657534246583</v>
      </c>
      <c r="O27" s="54">
        <v>101.52698630136987</v>
      </c>
    </row>
    <row r="28" spans="1:15" s="31" customFormat="1" ht="18" customHeight="1" x14ac:dyDescent="0.2">
      <c r="A28" s="51" t="s">
        <v>72</v>
      </c>
      <c r="B28" s="52">
        <v>723</v>
      </c>
      <c r="C28" s="36">
        <v>723</v>
      </c>
      <c r="D28" s="52">
        <v>698</v>
      </c>
      <c r="E28" s="36">
        <v>698</v>
      </c>
      <c r="F28" s="52">
        <v>103.40306943517683</v>
      </c>
      <c r="G28" s="36">
        <v>113.74337637869451</v>
      </c>
      <c r="H28" s="52">
        <v>169.39985084586098</v>
      </c>
      <c r="I28" s="36">
        <v>186.33983593044709</v>
      </c>
      <c r="J28" s="52">
        <v>206.66876005809166</v>
      </c>
      <c r="K28" s="36">
        <v>227.33563606390078</v>
      </c>
      <c r="L28" s="53">
        <v>144.25479452054796</v>
      </c>
      <c r="M28" s="38">
        <v>194.74397260273977</v>
      </c>
      <c r="N28" s="53">
        <v>158.68027397260275</v>
      </c>
      <c r="O28" s="54">
        <v>214.21836986301372</v>
      </c>
    </row>
    <row r="29" spans="1:15" s="31" customFormat="1" ht="18" customHeight="1" x14ac:dyDescent="0.2">
      <c r="A29" s="51" t="s">
        <v>73</v>
      </c>
      <c r="B29" s="52">
        <v>865</v>
      </c>
      <c r="C29" s="36">
        <v>865</v>
      </c>
      <c r="D29" s="52">
        <v>810</v>
      </c>
      <c r="E29" s="36">
        <v>810</v>
      </c>
      <c r="F29" s="52">
        <v>83.006933874513791</v>
      </c>
      <c r="G29" s="36">
        <v>91.30762726196518</v>
      </c>
      <c r="H29" s="52">
        <v>103.56164383561644</v>
      </c>
      <c r="I29" s="36">
        <v>113.91780821917808</v>
      </c>
      <c r="J29" s="52">
        <v>126.34534077456452</v>
      </c>
      <c r="K29" s="36">
        <v>138.979874852021</v>
      </c>
      <c r="L29" s="53">
        <v>102.33972602739726</v>
      </c>
      <c r="M29" s="38">
        <v>138.15863013698632</v>
      </c>
      <c r="N29" s="53">
        <v>112.57369863013699</v>
      </c>
      <c r="O29" s="54">
        <v>151.97449315068494</v>
      </c>
    </row>
    <row r="30" spans="1:15" s="31" customFormat="1" ht="18" customHeight="1" x14ac:dyDescent="0.2">
      <c r="A30" s="51" t="s">
        <v>74</v>
      </c>
      <c r="B30" s="52">
        <v>433</v>
      </c>
      <c r="C30" s="36">
        <v>433</v>
      </c>
      <c r="D30" s="52">
        <v>409</v>
      </c>
      <c r="E30" s="36">
        <v>409</v>
      </c>
      <c r="F30" s="52">
        <v>93.123890544930831</v>
      </c>
      <c r="G30" s="36">
        <v>102.43627959942393</v>
      </c>
      <c r="H30" s="52">
        <v>114.86753525136484</v>
      </c>
      <c r="I30" s="36">
        <v>126.35428877650135</v>
      </c>
      <c r="J30" s="52">
        <v>140.14134038918846</v>
      </c>
      <c r="K30" s="36">
        <v>154.15547442810731</v>
      </c>
      <c r="L30" s="53">
        <v>57.317808219178083</v>
      </c>
      <c r="M30" s="38">
        <v>85.976712328767121</v>
      </c>
      <c r="N30" s="53">
        <v>63.049589041095899</v>
      </c>
      <c r="O30" s="54">
        <v>94.574383561643856</v>
      </c>
    </row>
    <row r="31" spans="1:15" s="31" customFormat="1" ht="18" customHeight="1" x14ac:dyDescent="0.2">
      <c r="A31" s="51" t="s">
        <v>75</v>
      </c>
      <c r="B31" s="52">
        <v>672</v>
      </c>
      <c r="C31" s="36">
        <v>672</v>
      </c>
      <c r="D31" s="52">
        <v>641</v>
      </c>
      <c r="E31" s="36">
        <v>641</v>
      </c>
      <c r="F31" s="52">
        <v>75.053961062552091</v>
      </c>
      <c r="G31" s="36">
        <v>82.559357168807296</v>
      </c>
      <c r="H31" s="52">
        <v>120.88132840382109</v>
      </c>
      <c r="I31" s="36">
        <v>132.96946124420319</v>
      </c>
      <c r="J31" s="52">
        <v>147.47504968691899</v>
      </c>
      <c r="K31" s="36">
        <v>162.22255465561088</v>
      </c>
      <c r="L31" s="53">
        <v>94.531506849315065</v>
      </c>
      <c r="M31" s="38">
        <v>141.7972602739726</v>
      </c>
      <c r="N31" s="53">
        <v>103.98465753424658</v>
      </c>
      <c r="O31" s="54">
        <v>155.97698630136986</v>
      </c>
    </row>
    <row r="32" spans="1:15" s="31" customFormat="1" ht="18" customHeight="1" x14ac:dyDescent="0.2">
      <c r="A32" s="51" t="s">
        <v>76</v>
      </c>
      <c r="B32" s="52">
        <v>1572</v>
      </c>
      <c r="C32" s="36">
        <v>1572</v>
      </c>
      <c r="D32" s="52">
        <v>1533</v>
      </c>
      <c r="E32" s="36">
        <v>1533</v>
      </c>
      <c r="F32" s="52">
        <v>93.365144894512497</v>
      </c>
      <c r="G32" s="36">
        <v>102.70165938396376</v>
      </c>
      <c r="H32" s="52">
        <v>162.49273963666909</v>
      </c>
      <c r="I32" s="36">
        <v>178.74201360033598</v>
      </c>
      <c r="J32" s="52">
        <v>198.24142830335362</v>
      </c>
      <c r="K32" s="36">
        <v>218.06557113368899</v>
      </c>
      <c r="L32" s="53">
        <v>303.90410958904107</v>
      </c>
      <c r="M32" s="38">
        <v>410.27054794520546</v>
      </c>
      <c r="N32" s="53">
        <v>334.29452054794518</v>
      </c>
      <c r="O32" s="54">
        <v>451.29760273972602</v>
      </c>
    </row>
    <row r="33" spans="1:21" s="31" customFormat="1" ht="18" customHeight="1" x14ac:dyDescent="0.2">
      <c r="A33" s="51" t="s">
        <v>77</v>
      </c>
      <c r="B33" s="52">
        <v>1700</v>
      </c>
      <c r="C33" s="36">
        <v>1700</v>
      </c>
      <c r="D33" s="52">
        <v>1700</v>
      </c>
      <c r="E33" s="36">
        <v>1700</v>
      </c>
      <c r="F33" s="52">
        <v>93.236099919419814</v>
      </c>
      <c r="G33" s="36">
        <v>102.55970991136182</v>
      </c>
      <c r="H33" s="52">
        <v>123.49234488315875</v>
      </c>
      <c r="I33" s="36">
        <v>135.84157937147464</v>
      </c>
      <c r="J33" s="52">
        <v>150.66075745366638</v>
      </c>
      <c r="K33" s="36">
        <v>165.72683319903305</v>
      </c>
      <c r="L33" s="53">
        <v>256.1232876712329</v>
      </c>
      <c r="M33" s="38">
        <v>345.76643835616443</v>
      </c>
      <c r="N33" s="53">
        <v>281.7356164383562</v>
      </c>
      <c r="O33" s="54">
        <v>380.34308219178092</v>
      </c>
    </row>
    <row r="34" spans="1:21" s="31" customFormat="1" ht="18" customHeight="1" x14ac:dyDescent="0.2">
      <c r="A34" s="51" t="s">
        <v>78</v>
      </c>
      <c r="B34" s="52">
        <v>403</v>
      </c>
      <c r="C34" s="36">
        <v>403</v>
      </c>
      <c r="D34" s="52">
        <v>369</v>
      </c>
      <c r="E34" s="36">
        <v>369</v>
      </c>
      <c r="F34" s="52">
        <v>59.182537030849765</v>
      </c>
      <c r="G34" s="36">
        <v>65.100790733934744</v>
      </c>
      <c r="H34" s="52">
        <v>90.151093291754833</v>
      </c>
      <c r="I34" s="36">
        <v>99.166202620930349</v>
      </c>
      <c r="J34" s="52">
        <v>109.98255188031332</v>
      </c>
      <c r="K34" s="36">
        <v>120.98080706834466</v>
      </c>
      <c r="L34" s="53">
        <v>40.583561643835615</v>
      </c>
      <c r="M34" s="38">
        <v>60.87534246575342</v>
      </c>
      <c r="N34" s="53">
        <v>44.641917808219183</v>
      </c>
      <c r="O34" s="54">
        <v>66.962876712328779</v>
      </c>
    </row>
    <row r="35" spans="1:21" s="31" customFormat="1" ht="18" customHeight="1" x14ac:dyDescent="0.2">
      <c r="A35" s="51" t="s">
        <v>79</v>
      </c>
      <c r="B35" s="52">
        <v>490</v>
      </c>
      <c r="C35" s="36">
        <v>490</v>
      </c>
      <c r="D35" s="52">
        <v>460</v>
      </c>
      <c r="E35" s="36">
        <v>460</v>
      </c>
      <c r="F35" s="52">
        <v>115.45562835020847</v>
      </c>
      <c r="G35" s="36">
        <v>127.00119118522932</v>
      </c>
      <c r="H35" s="52">
        <v>144.43716497915426</v>
      </c>
      <c r="I35" s="36">
        <v>158.88088147706969</v>
      </c>
      <c r="J35" s="52">
        <v>176.21203097081596</v>
      </c>
      <c r="K35" s="36">
        <v>193.83323406789754</v>
      </c>
      <c r="L35" s="53">
        <v>81.057534246575329</v>
      </c>
      <c r="M35" s="38">
        <v>121.58630136986299</v>
      </c>
      <c r="N35" s="53">
        <v>89.163287671232879</v>
      </c>
      <c r="O35" s="54">
        <v>133.74493150684933</v>
      </c>
    </row>
    <row r="36" spans="1:21" s="31" customFormat="1" ht="18" customHeight="1" x14ac:dyDescent="0.2">
      <c r="A36" s="51" t="s">
        <v>80</v>
      </c>
      <c r="B36" s="52">
        <v>556</v>
      </c>
      <c r="C36" s="36">
        <v>556</v>
      </c>
      <c r="D36" s="52">
        <v>554</v>
      </c>
      <c r="E36" s="36">
        <v>554</v>
      </c>
      <c r="F36" s="52">
        <v>121.28480292764947</v>
      </c>
      <c r="G36" s="36">
        <v>133.41328322041443</v>
      </c>
      <c r="H36" s="52">
        <v>144.04826665347906</v>
      </c>
      <c r="I36" s="36">
        <v>158.45309331882697</v>
      </c>
      <c r="J36" s="52">
        <v>175.73809406063003</v>
      </c>
      <c r="K36" s="36">
        <v>193.31190346669308</v>
      </c>
      <c r="L36" s="53">
        <v>97.358904109589048</v>
      </c>
      <c r="M36" s="38">
        <v>131.43452054794523</v>
      </c>
      <c r="N36" s="53">
        <v>107.09479452054796</v>
      </c>
      <c r="O36" s="54">
        <v>144.57797260273975</v>
      </c>
    </row>
    <row r="37" spans="1:21" s="31" customFormat="1" ht="18" customHeight="1" x14ac:dyDescent="0.2">
      <c r="A37" s="51" t="s">
        <v>81</v>
      </c>
      <c r="B37" s="52">
        <v>842</v>
      </c>
      <c r="C37" s="36">
        <v>842</v>
      </c>
      <c r="D37" s="52">
        <v>821</v>
      </c>
      <c r="E37" s="36">
        <v>821</v>
      </c>
      <c r="F37" s="52">
        <v>89.676805766439188</v>
      </c>
      <c r="G37" s="36">
        <v>98.644486343083116</v>
      </c>
      <c r="H37" s="52">
        <v>106.0017019004555</v>
      </c>
      <c r="I37" s="36">
        <v>116.60187209050109</v>
      </c>
      <c r="J37" s="52">
        <v>129.35444579780756</v>
      </c>
      <c r="K37" s="36">
        <v>142.28989037758834</v>
      </c>
      <c r="L37" s="53">
        <v>106.2</v>
      </c>
      <c r="M37" s="38">
        <v>143.37</v>
      </c>
      <c r="N37" s="53">
        <v>116.82000000000001</v>
      </c>
      <c r="O37" s="54">
        <v>157.70700000000002</v>
      </c>
    </row>
    <row r="38" spans="1:21" s="31" customFormat="1" ht="18" customHeight="1" x14ac:dyDescent="0.2">
      <c r="A38" s="51" t="s">
        <v>82</v>
      </c>
      <c r="B38" s="52">
        <v>447</v>
      </c>
      <c r="C38" s="36">
        <v>447</v>
      </c>
      <c r="D38" s="52">
        <v>430</v>
      </c>
      <c r="E38" s="36">
        <v>430</v>
      </c>
      <c r="F38" s="52">
        <v>91.564192417967504</v>
      </c>
      <c r="G38" s="36">
        <v>100.72061165976427</v>
      </c>
      <c r="H38" s="52">
        <v>105.91271105447595</v>
      </c>
      <c r="I38" s="36">
        <v>116.50398215992354</v>
      </c>
      <c r="J38" s="52">
        <v>129.21312519910799</v>
      </c>
      <c r="K38" s="36">
        <v>142.13443771901879</v>
      </c>
      <c r="L38" s="53">
        <v>55.561643835616437</v>
      </c>
      <c r="M38" s="38">
        <v>83.342465753424648</v>
      </c>
      <c r="N38" s="53">
        <v>61.11780821917808</v>
      </c>
      <c r="O38" s="54">
        <v>91.676712328767124</v>
      </c>
    </row>
    <row r="39" spans="1:21" s="31" customFormat="1" ht="18" customHeight="1" x14ac:dyDescent="0.2">
      <c r="A39" s="51" t="s">
        <v>83</v>
      </c>
      <c r="B39" s="52">
        <v>1774</v>
      </c>
      <c r="C39" s="36">
        <v>1774</v>
      </c>
      <c r="D39" s="52">
        <v>1691</v>
      </c>
      <c r="E39" s="36">
        <v>1691</v>
      </c>
      <c r="F39" s="52">
        <v>90.498448676717189</v>
      </c>
      <c r="G39" s="36">
        <v>99.548293544388912</v>
      </c>
      <c r="H39" s="52">
        <v>114.55651596283302</v>
      </c>
      <c r="I39" s="36">
        <v>126.01216755911638</v>
      </c>
      <c r="J39" s="52">
        <v>139.75843101674454</v>
      </c>
      <c r="K39" s="36">
        <v>153.73427411841902</v>
      </c>
      <c r="L39" s="53">
        <v>236.33150684931502</v>
      </c>
      <c r="M39" s="38">
        <v>319.04753424657531</v>
      </c>
      <c r="N39" s="53">
        <v>259.96465753424661</v>
      </c>
      <c r="O39" s="54">
        <v>350.95228767123297</v>
      </c>
    </row>
    <row r="40" spans="1:21" s="31" customFormat="1" ht="18" customHeight="1" x14ac:dyDescent="0.2">
      <c r="A40" s="51" t="s">
        <v>84</v>
      </c>
      <c r="B40" s="52">
        <v>747</v>
      </c>
      <c r="C40" s="36">
        <v>747</v>
      </c>
      <c r="D40" s="52">
        <v>650</v>
      </c>
      <c r="E40" s="36">
        <v>650</v>
      </c>
      <c r="F40" s="52">
        <v>77.576396206533204</v>
      </c>
      <c r="G40" s="36">
        <v>85.334035827186526</v>
      </c>
      <c r="H40" s="52">
        <v>93.104320337197052</v>
      </c>
      <c r="I40" s="36">
        <v>102.41475237091679</v>
      </c>
      <c r="J40" s="52">
        <v>113.58904109589041</v>
      </c>
      <c r="K40" s="36">
        <v>124.94794520547947</v>
      </c>
      <c r="L40" s="53">
        <v>73.832876712328769</v>
      </c>
      <c r="M40" s="38">
        <v>99.67438356164385</v>
      </c>
      <c r="N40" s="53">
        <v>81.216164383561662</v>
      </c>
      <c r="O40" s="54">
        <v>109.64182191780824</v>
      </c>
    </row>
    <row r="41" spans="1:21" s="31" customFormat="1" ht="18" customHeight="1" x14ac:dyDescent="0.2">
      <c r="A41" s="51" t="s">
        <v>85</v>
      </c>
      <c r="B41" s="52">
        <v>1160</v>
      </c>
      <c r="C41" s="36">
        <v>1160</v>
      </c>
      <c r="D41" s="52">
        <v>1128</v>
      </c>
      <c r="E41" s="36">
        <v>1128</v>
      </c>
      <c r="F41" s="52">
        <v>86.369377246672499</v>
      </c>
      <c r="G41" s="36">
        <v>95.006314971339762</v>
      </c>
      <c r="H41" s="52">
        <v>165.51054114446714</v>
      </c>
      <c r="I41" s="36">
        <v>182.06159525891385</v>
      </c>
      <c r="J41" s="52">
        <v>201.92363742349173</v>
      </c>
      <c r="K41" s="36">
        <v>222.11600116584088</v>
      </c>
      <c r="L41" s="53">
        <v>227.76986301369868</v>
      </c>
      <c r="M41" s="38">
        <v>307.48931506849323</v>
      </c>
      <c r="N41" s="53">
        <v>250.5468493150685</v>
      </c>
      <c r="O41" s="54">
        <v>338.23824657534249</v>
      </c>
    </row>
    <row r="42" spans="1:21" s="31" customFormat="1" ht="18" customHeight="1" x14ac:dyDescent="0.2">
      <c r="A42" s="51" t="s">
        <v>86</v>
      </c>
      <c r="B42" s="52">
        <v>366</v>
      </c>
      <c r="C42" s="36">
        <v>366</v>
      </c>
      <c r="D42" s="52">
        <v>353</v>
      </c>
      <c r="E42" s="36">
        <v>353</v>
      </c>
      <c r="F42" s="52">
        <v>70.262718770615848</v>
      </c>
      <c r="G42" s="36">
        <v>77.288990647677451</v>
      </c>
      <c r="H42" s="52">
        <v>88.687958399627448</v>
      </c>
      <c r="I42" s="36">
        <v>97.556754239590205</v>
      </c>
      <c r="J42" s="52">
        <v>108.19977492335752</v>
      </c>
      <c r="K42" s="36">
        <v>119.01975241569328</v>
      </c>
      <c r="L42" s="53">
        <v>38.194520547945203</v>
      </c>
      <c r="M42" s="38">
        <v>57.291780821917804</v>
      </c>
      <c r="N42" s="53">
        <v>42.013972602739727</v>
      </c>
      <c r="O42" s="54">
        <v>63.020958904109591</v>
      </c>
    </row>
    <row r="43" spans="1:21" s="31" customFormat="1" ht="18" customHeight="1" thickBot="1" x14ac:dyDescent="0.25">
      <c r="A43" s="51"/>
      <c r="B43" s="52"/>
      <c r="C43" s="36"/>
      <c r="D43" s="52"/>
      <c r="E43" s="36"/>
      <c r="F43" s="52"/>
      <c r="G43" s="36"/>
      <c r="H43" s="52"/>
      <c r="I43" s="36"/>
      <c r="J43" s="52"/>
      <c r="K43" s="36"/>
      <c r="L43" s="53"/>
      <c r="M43" s="38"/>
      <c r="N43" s="53"/>
      <c r="O43" s="54"/>
    </row>
    <row r="44" spans="1:21" s="31" customFormat="1" ht="18" customHeight="1" thickTop="1" thickBot="1" x14ac:dyDescent="0.25">
      <c r="A44" s="3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Q44" s="70"/>
      <c r="R44" s="70"/>
      <c r="S44" s="70"/>
      <c r="T44" s="70"/>
      <c r="U44" s="70"/>
    </row>
    <row r="45" spans="1:21" s="31" customFormat="1" ht="18" customHeight="1" thickTop="1" thickBot="1" x14ac:dyDescent="0.25">
      <c r="A45" s="34" t="s">
        <v>16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9"/>
      <c r="M45" s="49"/>
      <c r="N45" s="49"/>
      <c r="O45" s="50"/>
      <c r="Q45" s="70"/>
      <c r="R45" s="70"/>
      <c r="S45" s="70"/>
      <c r="T45" s="70"/>
      <c r="U45" s="70"/>
    </row>
    <row r="46" spans="1:21" s="31" customFormat="1" ht="18" customHeight="1" thickTop="1" x14ac:dyDescent="0.2">
      <c r="A46" s="51" t="s">
        <v>99</v>
      </c>
      <c r="B46" s="52"/>
      <c r="C46" s="36"/>
      <c r="D46" s="52"/>
      <c r="E46" s="36"/>
      <c r="F46" s="52"/>
      <c r="G46" s="36"/>
      <c r="H46" s="52"/>
      <c r="I46" s="36"/>
      <c r="J46" s="52"/>
      <c r="K46" s="36"/>
      <c r="L46" s="53">
        <v>11232</v>
      </c>
      <c r="M46" s="38">
        <v>11232</v>
      </c>
      <c r="N46" s="53">
        <v>11232</v>
      </c>
      <c r="O46" s="54">
        <v>11232</v>
      </c>
      <c r="Q46" s="70"/>
      <c r="R46" s="71"/>
      <c r="S46" s="71"/>
      <c r="T46" s="70"/>
      <c r="U46" s="70"/>
    </row>
    <row r="47" spans="1:21" s="31" customFormat="1" ht="18" customHeight="1" thickBot="1" x14ac:dyDescent="0.25">
      <c r="A47" s="51"/>
      <c r="B47" s="52"/>
      <c r="C47" s="36"/>
      <c r="D47" s="52"/>
      <c r="E47" s="36"/>
      <c r="F47" s="52"/>
      <c r="G47" s="36"/>
      <c r="H47" s="52"/>
      <c r="I47" s="36"/>
      <c r="J47" s="52"/>
      <c r="K47" s="36"/>
      <c r="L47" s="53"/>
      <c r="M47" s="38"/>
      <c r="N47" s="53"/>
      <c r="O47" s="54"/>
      <c r="Q47" s="70"/>
      <c r="R47" s="71"/>
      <c r="S47" s="71"/>
      <c r="T47" s="70"/>
      <c r="U47" s="70"/>
    </row>
    <row r="48" spans="1:21" ht="18" customHeight="1" thickTop="1" thickBot="1" x14ac:dyDescent="0.25">
      <c r="A48" s="28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8"/>
      <c r="Q48" s="72"/>
      <c r="R48" s="72"/>
      <c r="S48" s="72"/>
      <c r="T48" s="72"/>
      <c r="U48" s="72"/>
    </row>
    <row r="49" spans="1:21" ht="13.5" thickTop="1" x14ac:dyDescent="0.2">
      <c r="Q49" s="72"/>
      <c r="R49" s="72"/>
      <c r="S49" s="72"/>
      <c r="T49" s="72"/>
      <c r="U49" s="72"/>
    </row>
    <row r="50" spans="1:21" x14ac:dyDescent="0.2">
      <c r="A50" s="1" t="s">
        <v>5</v>
      </c>
      <c r="Q50" s="72"/>
      <c r="R50" s="72"/>
      <c r="S50" s="72"/>
      <c r="T50" s="72"/>
      <c r="U50" s="72"/>
    </row>
    <row r="51" spans="1:21" x14ac:dyDescent="0.2">
      <c r="A51" s="29"/>
      <c r="Q51" s="72"/>
      <c r="R51" s="72"/>
      <c r="S51" s="72"/>
      <c r="T51" s="72"/>
      <c r="U51" s="72"/>
    </row>
    <row r="52" spans="1:21" x14ac:dyDescent="0.2">
      <c r="A52" s="29"/>
      <c r="Q52" s="72"/>
      <c r="R52" s="72"/>
      <c r="S52" s="72"/>
      <c r="T52" s="72"/>
      <c r="U52" s="72"/>
    </row>
    <row r="53" spans="1:21" x14ac:dyDescent="0.2">
      <c r="A53" s="29"/>
    </row>
    <row r="54" spans="1:21" x14ac:dyDescent="0.2">
      <c r="A54" s="29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63" orientation="landscape" useFirstPageNumber="1" horizontalDpi="300" verticalDpi="300" r:id="rId1"/>
  <headerFooter alignWithMargins="0">
    <oddHeader>&amp;R&amp;"Times New Roman CE,obyčejné\&amp;16Příloha č. 9</oddHeader>
  </headerFooter>
  <rowBreaks count="1" manualBreakCount="1">
    <brk id="4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AI34"/>
  <sheetViews>
    <sheetView showGridLines="0" zoomScale="90" zoomScaleNormal="90" workbookViewId="0">
      <selection activeCell="Q7" sqref="Q7"/>
    </sheetView>
  </sheetViews>
  <sheetFormatPr defaultRowHeight="12.75" x14ac:dyDescent="0.2"/>
  <cols>
    <col min="1" max="1" width="42.7109375" style="3" customWidth="1"/>
    <col min="2" max="15" width="12" style="3" customWidth="1"/>
    <col min="16" max="27" width="6.7109375" style="3" customWidth="1"/>
    <col min="28" max="28" width="1.7109375" style="3" customWidth="1"/>
    <col min="29" max="35" width="6.7109375" style="3" customWidth="1"/>
    <col min="36" max="16384" width="9.140625" style="3"/>
  </cols>
  <sheetData>
    <row r="1" spans="1:35" s="1" customFormat="1" ht="12.75" customHeight="1" x14ac:dyDescent="0.2">
      <c r="A1" s="1" t="s">
        <v>15</v>
      </c>
      <c r="J1" s="1" t="s">
        <v>0</v>
      </c>
      <c r="L1" s="1" t="s">
        <v>87</v>
      </c>
      <c r="AI1" s="2"/>
    </row>
    <row r="2" spans="1:35" ht="8.1" customHeight="1" x14ac:dyDescent="0.2"/>
    <row r="3" spans="1:35" ht="21" customHeight="1" x14ac:dyDescent="0.25">
      <c r="A3" s="4" t="s">
        <v>12</v>
      </c>
    </row>
    <row r="4" spans="1:35" ht="6" customHeight="1" x14ac:dyDescent="0.2"/>
    <row r="5" spans="1:35" s="60" customFormat="1" ht="22.5" customHeight="1" thickBot="1" x14ac:dyDescent="0.3">
      <c r="B5" s="61" t="s">
        <v>87</v>
      </c>
      <c r="C5" s="62"/>
      <c r="D5" s="62"/>
      <c r="E5" s="62"/>
      <c r="F5" s="62"/>
      <c r="G5" s="62"/>
      <c r="H5" s="62"/>
      <c r="I5" s="62"/>
      <c r="J5" s="62"/>
    </row>
    <row r="6" spans="1:35" ht="13.5" thickTop="1" x14ac:dyDescent="0.2">
      <c r="B6" s="59" t="s">
        <v>4</v>
      </c>
      <c r="C6" s="59"/>
      <c r="D6" s="59"/>
      <c r="E6" s="59"/>
      <c r="F6" s="59"/>
      <c r="G6" s="59"/>
      <c r="H6" s="59"/>
      <c r="I6" s="59"/>
      <c r="J6" s="59"/>
    </row>
    <row r="7" spans="1:35" ht="13.5" thickBot="1" x14ac:dyDescent="0.25">
      <c r="B7" s="5"/>
      <c r="C7" s="6"/>
      <c r="D7" s="6"/>
      <c r="E7" s="6"/>
      <c r="F7" s="6"/>
      <c r="G7" s="6"/>
      <c r="H7" s="6"/>
      <c r="I7" s="6"/>
      <c r="J7" s="6"/>
    </row>
    <row r="8" spans="1:35" ht="18" customHeight="1" thickTop="1" x14ac:dyDescent="0.2">
      <c r="A8" s="7"/>
      <c r="B8" s="8" t="s">
        <v>6</v>
      </c>
      <c r="C8" s="9"/>
      <c r="D8" s="10" t="s">
        <v>7</v>
      </c>
      <c r="E8" s="9"/>
      <c r="F8" s="11" t="s">
        <v>8</v>
      </c>
      <c r="G8" s="12"/>
      <c r="H8" s="13"/>
      <c r="I8" s="12"/>
      <c r="J8" s="13"/>
      <c r="K8" s="12"/>
      <c r="L8" s="14" t="s">
        <v>11</v>
      </c>
      <c r="M8" s="15"/>
      <c r="N8" s="14" t="s">
        <v>11</v>
      </c>
      <c r="O8" s="15"/>
    </row>
    <row r="9" spans="1:35" ht="18" customHeight="1" x14ac:dyDescent="0.2">
      <c r="A9" s="16"/>
      <c r="B9" s="17"/>
      <c r="C9" s="18"/>
      <c r="D9" s="19"/>
      <c r="E9" s="18"/>
      <c r="F9" s="19" t="s">
        <v>17</v>
      </c>
      <c r="G9" s="18"/>
      <c r="H9" s="19" t="s">
        <v>10</v>
      </c>
      <c r="I9" s="18"/>
      <c r="J9" s="19" t="s">
        <v>9</v>
      </c>
      <c r="K9" s="18"/>
      <c r="L9" s="20">
        <v>2015</v>
      </c>
      <c r="M9" s="21"/>
      <c r="N9" s="20">
        <v>2025</v>
      </c>
      <c r="O9" s="21"/>
    </row>
    <row r="10" spans="1:35" ht="18" customHeight="1" thickBot="1" x14ac:dyDescent="0.25">
      <c r="A10" s="22"/>
      <c r="B10" s="23">
        <v>2015</v>
      </c>
      <c r="C10" s="24">
        <v>2025</v>
      </c>
      <c r="D10" s="23">
        <v>2015</v>
      </c>
      <c r="E10" s="24">
        <v>2025</v>
      </c>
      <c r="F10" s="23">
        <v>2015</v>
      </c>
      <c r="G10" s="24">
        <v>2025</v>
      </c>
      <c r="H10" s="23">
        <v>2015</v>
      </c>
      <c r="I10" s="24">
        <v>2025</v>
      </c>
      <c r="J10" s="23">
        <v>2015</v>
      </c>
      <c r="K10" s="24">
        <v>2025</v>
      </c>
      <c r="L10" s="25" t="s">
        <v>1</v>
      </c>
      <c r="M10" s="26" t="s">
        <v>2</v>
      </c>
      <c r="N10" s="25" t="s">
        <v>1</v>
      </c>
      <c r="O10" s="26" t="s">
        <v>2</v>
      </c>
    </row>
    <row r="11" spans="1:35" s="31" customFormat="1" ht="18" customHeight="1" thickTop="1" x14ac:dyDescent="0.2">
      <c r="A11" s="30" t="s">
        <v>19</v>
      </c>
      <c r="B11" s="36">
        <f>SUM(B20:B24)</f>
        <v>31978</v>
      </c>
      <c r="C11" s="37">
        <f>SUM(C20:C24)</f>
        <v>31978</v>
      </c>
      <c r="D11" s="36">
        <f>SUM(D20:D24)</f>
        <v>28993</v>
      </c>
      <c r="E11" s="37">
        <f>SUM(E20:E24)</f>
        <v>28993</v>
      </c>
      <c r="F11" s="63" t="s">
        <v>18</v>
      </c>
      <c r="G11" s="64" t="s">
        <v>18</v>
      </c>
      <c r="H11" s="63" t="s">
        <v>18</v>
      </c>
      <c r="I11" s="64" t="s">
        <v>18</v>
      </c>
      <c r="J11" s="36">
        <f>IF(D11&lt;&gt;0,L11*1000/D11,0)</f>
        <v>110.45642098777739</v>
      </c>
      <c r="K11" s="37">
        <f>IF(E11&lt;&gt;0,N11*1000/E11,0)</f>
        <v>121.50206308655517</v>
      </c>
      <c r="L11" s="38">
        <f>SUM(L20:L24)</f>
        <v>3202.4630136986302</v>
      </c>
      <c r="M11" s="39">
        <f>SUM(M20:M24)</f>
        <v>4167.5332876712328</v>
      </c>
      <c r="N11" s="38">
        <f>SUM(N20:N24)</f>
        <v>3522.7093150684941</v>
      </c>
      <c r="O11" s="39">
        <f>SUM(O20:O24)</f>
        <v>4584.2866164383577</v>
      </c>
    </row>
    <row r="12" spans="1:35" s="31" customFormat="1" ht="18" customHeight="1" thickBot="1" x14ac:dyDescent="0.25">
      <c r="A12" s="32" t="s">
        <v>13</v>
      </c>
      <c r="B12" s="65" t="s">
        <v>18</v>
      </c>
      <c r="C12" s="66" t="s">
        <v>18</v>
      </c>
      <c r="D12" s="65" t="s">
        <v>18</v>
      </c>
      <c r="E12" s="66" t="s">
        <v>18</v>
      </c>
      <c r="F12" s="65" t="s">
        <v>18</v>
      </c>
      <c r="G12" s="66" t="s">
        <v>18</v>
      </c>
      <c r="H12" s="65" t="s">
        <v>18</v>
      </c>
      <c r="I12" s="66" t="s">
        <v>18</v>
      </c>
      <c r="J12" s="65" t="s">
        <v>18</v>
      </c>
      <c r="K12" s="66" t="s">
        <v>18</v>
      </c>
      <c r="L12" s="40">
        <f>SUM(L26:L28)</f>
        <v>12096</v>
      </c>
      <c r="M12" s="41">
        <f>SUM(M26:M28)</f>
        <v>12096</v>
      </c>
      <c r="N12" s="40">
        <f>SUM(N26:N28)</f>
        <v>12096</v>
      </c>
      <c r="O12" s="41">
        <f>SUM(O26:O28)</f>
        <v>12096</v>
      </c>
    </row>
    <row r="13" spans="1:35" ht="18" customHeight="1" thickTop="1" thickBot="1" x14ac:dyDescent="0.25">
      <c r="A13" s="2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35" s="31" customFormat="1" ht="18" customHeight="1" thickTop="1" x14ac:dyDescent="0.2">
      <c r="A14" s="30" t="s">
        <v>97</v>
      </c>
      <c r="B14" s="63" t="s">
        <v>18</v>
      </c>
      <c r="C14" s="64" t="s">
        <v>18</v>
      </c>
      <c r="D14" s="63" t="s">
        <v>18</v>
      </c>
      <c r="E14" s="64" t="s">
        <v>18</v>
      </c>
      <c r="F14" s="63" t="s">
        <v>18</v>
      </c>
      <c r="G14" s="64" t="s">
        <v>18</v>
      </c>
      <c r="H14" s="63" t="s">
        <v>18</v>
      </c>
      <c r="I14" s="64" t="s">
        <v>18</v>
      </c>
      <c r="J14" s="63" t="s">
        <v>18</v>
      </c>
      <c r="K14" s="64" t="s">
        <v>18</v>
      </c>
      <c r="L14" s="38">
        <v>0</v>
      </c>
      <c r="M14" s="39">
        <v>0</v>
      </c>
      <c r="N14" s="38">
        <v>0</v>
      </c>
      <c r="O14" s="39">
        <v>843.52025337567795</v>
      </c>
    </row>
    <row r="15" spans="1:35" s="31" customFormat="1" ht="18" customHeight="1" x14ac:dyDescent="0.2">
      <c r="A15" s="32" t="s">
        <v>94</v>
      </c>
      <c r="B15" s="65" t="s">
        <v>18</v>
      </c>
      <c r="C15" s="66" t="s">
        <v>18</v>
      </c>
      <c r="D15" s="65" t="s">
        <v>18</v>
      </c>
      <c r="E15" s="66" t="s">
        <v>18</v>
      </c>
      <c r="F15" s="65" t="s">
        <v>18</v>
      </c>
      <c r="G15" s="66" t="s">
        <v>18</v>
      </c>
      <c r="H15" s="65" t="s">
        <v>18</v>
      </c>
      <c r="I15" s="66" t="s">
        <v>18</v>
      </c>
      <c r="J15" s="65" t="s">
        <v>18</v>
      </c>
      <c r="K15" s="66" t="s">
        <v>18</v>
      </c>
      <c r="L15" s="40">
        <v>0</v>
      </c>
      <c r="M15" s="41">
        <v>0</v>
      </c>
      <c r="N15" s="40">
        <v>0</v>
      </c>
      <c r="O15" s="41">
        <v>0</v>
      </c>
    </row>
    <row r="16" spans="1:35" ht="18" customHeight="1" thickBot="1" x14ac:dyDescent="0.25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 s="31" customFormat="1" ht="18" customHeight="1" thickTop="1" thickBot="1" x14ac:dyDescent="0.25">
      <c r="A17" s="33" t="s">
        <v>14</v>
      </c>
      <c r="B17" s="44"/>
      <c r="C17" s="45"/>
      <c r="D17" s="44"/>
      <c r="E17" s="45"/>
      <c r="F17" s="44"/>
      <c r="G17" s="45"/>
      <c r="H17" s="44"/>
      <c r="I17" s="45"/>
      <c r="J17" s="44"/>
      <c r="K17" s="45"/>
      <c r="L17" s="46">
        <f>L12-L11+L15-L14</f>
        <v>8893.5369863013693</v>
      </c>
      <c r="M17" s="47">
        <f>M12-M11+M15-M14</f>
        <v>7928.4667123287672</v>
      </c>
      <c r="N17" s="46">
        <f>N12-N11+N15-N14</f>
        <v>8573.2906849315059</v>
      </c>
      <c r="O17" s="47">
        <f>O12-O11+O15-O14</f>
        <v>6668.193130185964</v>
      </c>
    </row>
    <row r="18" spans="1:15" ht="18" customHeight="1" thickTop="1" thickBot="1" x14ac:dyDescent="0.25">
      <c r="A18" s="2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</row>
    <row r="19" spans="1:15" s="31" customFormat="1" ht="18" customHeight="1" thickTop="1" thickBot="1" x14ac:dyDescent="0.25">
      <c r="A19" s="34" t="s">
        <v>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49"/>
      <c r="N19" s="49"/>
      <c r="O19" s="50"/>
    </row>
    <row r="20" spans="1:15" s="31" customFormat="1" ht="18" customHeight="1" thickTop="1" x14ac:dyDescent="0.2">
      <c r="A20" s="51" t="s">
        <v>88</v>
      </c>
      <c r="B20" s="52">
        <v>24961</v>
      </c>
      <c r="C20" s="36">
        <v>24961</v>
      </c>
      <c r="D20" s="52">
        <v>24961</v>
      </c>
      <c r="E20" s="36">
        <v>24961</v>
      </c>
      <c r="F20" s="52">
        <v>50.937654521876041</v>
      </c>
      <c r="G20" s="36">
        <v>56.031419974063652</v>
      </c>
      <c r="H20" s="52">
        <v>88.640196514782232</v>
      </c>
      <c r="I20" s="36">
        <v>97.504216166260463</v>
      </c>
      <c r="J20" s="52">
        <v>105.48181190053745</v>
      </c>
      <c r="K20" s="36">
        <v>116.02999309059122</v>
      </c>
      <c r="L20" s="53">
        <v>2632.9315068493152</v>
      </c>
      <c r="M20" s="38">
        <v>3422.8109589041096</v>
      </c>
      <c r="N20" s="53">
        <v>2896.2246575342474</v>
      </c>
      <c r="O20" s="54">
        <v>3765.0920547945216</v>
      </c>
    </row>
    <row r="21" spans="1:15" s="31" customFormat="1" ht="18" customHeight="1" x14ac:dyDescent="0.2">
      <c r="A21" s="51" t="s">
        <v>89</v>
      </c>
      <c r="B21" s="52">
        <v>1248</v>
      </c>
      <c r="C21" s="36">
        <v>1248</v>
      </c>
      <c r="D21" s="52">
        <v>1059</v>
      </c>
      <c r="E21" s="36">
        <v>1059</v>
      </c>
      <c r="F21" s="52">
        <v>48.303517145924694</v>
      </c>
      <c r="G21" s="36">
        <v>53.133868860517161</v>
      </c>
      <c r="H21" s="52">
        <v>68.74151111801001</v>
      </c>
      <c r="I21" s="36">
        <v>75.615662229811008</v>
      </c>
      <c r="J21" s="52">
        <v>81.801130557388078</v>
      </c>
      <c r="K21" s="36">
        <v>89.981243613126878</v>
      </c>
      <c r="L21" s="53">
        <v>86.627397260273966</v>
      </c>
      <c r="M21" s="38">
        <v>116.94698630136986</v>
      </c>
      <c r="N21" s="53">
        <v>95.290136986301377</v>
      </c>
      <c r="O21" s="54">
        <v>128.64168493150686</v>
      </c>
    </row>
    <row r="22" spans="1:15" s="31" customFormat="1" ht="18" customHeight="1" x14ac:dyDescent="0.2">
      <c r="A22" s="51" t="s">
        <v>90</v>
      </c>
      <c r="B22" s="52">
        <v>5769</v>
      </c>
      <c r="C22" s="36">
        <v>5769</v>
      </c>
      <c r="D22" s="52">
        <v>2973</v>
      </c>
      <c r="E22" s="36">
        <v>2973</v>
      </c>
      <c r="F22" s="52">
        <v>71.305678043026504</v>
      </c>
      <c r="G22" s="36">
        <v>78.436245847329147</v>
      </c>
      <c r="H22" s="52">
        <v>136.49604430744279</v>
      </c>
      <c r="I22" s="36">
        <v>150.14564873818708</v>
      </c>
      <c r="J22" s="52">
        <v>162.42990568080765</v>
      </c>
      <c r="K22" s="36">
        <v>178.67289624888841</v>
      </c>
      <c r="L22" s="53">
        <v>482.90410958904107</v>
      </c>
      <c r="M22" s="38">
        <v>627.7753424657534</v>
      </c>
      <c r="N22" s="53">
        <v>531.19452054794522</v>
      </c>
      <c r="O22" s="54">
        <v>690.55287671232884</v>
      </c>
    </row>
    <row r="23" spans="1:15" s="31" customFormat="1" ht="18" customHeight="1" thickBot="1" x14ac:dyDescent="0.25">
      <c r="A23" s="51"/>
      <c r="B23" s="52"/>
      <c r="C23" s="36"/>
      <c r="D23" s="52"/>
      <c r="E23" s="36"/>
      <c r="F23" s="52"/>
      <c r="G23" s="36"/>
      <c r="H23" s="52"/>
      <c r="I23" s="36"/>
      <c r="J23" s="52"/>
      <c r="K23" s="36"/>
      <c r="L23" s="53"/>
      <c r="M23" s="38"/>
      <c r="N23" s="53"/>
      <c r="O23" s="54"/>
    </row>
    <row r="24" spans="1:15" s="31" customFormat="1" ht="18" customHeight="1" thickTop="1" thickBot="1" x14ac:dyDescent="0.25">
      <c r="A24" s="3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6"/>
    </row>
    <row r="25" spans="1:15" s="31" customFormat="1" ht="18" customHeight="1" thickTop="1" thickBot="1" x14ac:dyDescent="0.25">
      <c r="A25" s="34" t="s">
        <v>16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9"/>
      <c r="M25" s="49"/>
      <c r="N25" s="49"/>
      <c r="O25" s="50"/>
    </row>
    <row r="26" spans="1:15" s="31" customFormat="1" ht="18" customHeight="1" thickTop="1" x14ac:dyDescent="0.2">
      <c r="A26" s="51" t="s">
        <v>91</v>
      </c>
      <c r="B26" s="52"/>
      <c r="C26" s="36"/>
      <c r="D26" s="52"/>
      <c r="E26" s="36"/>
      <c r="F26" s="52"/>
      <c r="G26" s="36"/>
      <c r="H26" s="52"/>
      <c r="I26" s="36"/>
      <c r="J26" s="52"/>
      <c r="K26" s="36"/>
      <c r="L26" s="53">
        <v>12096</v>
      </c>
      <c r="M26" s="38">
        <v>12096</v>
      </c>
      <c r="N26" s="53">
        <v>12096</v>
      </c>
      <c r="O26" s="54">
        <v>12096</v>
      </c>
    </row>
    <row r="27" spans="1:15" s="31" customFormat="1" ht="18" customHeight="1" thickBot="1" x14ac:dyDescent="0.25">
      <c r="A27" s="51"/>
      <c r="B27" s="52"/>
      <c r="C27" s="36"/>
      <c r="D27" s="52"/>
      <c r="E27" s="36"/>
      <c r="F27" s="52"/>
      <c r="G27" s="36"/>
      <c r="H27" s="52"/>
      <c r="I27" s="36"/>
      <c r="J27" s="52"/>
      <c r="K27" s="36"/>
      <c r="L27" s="53"/>
      <c r="M27" s="38"/>
      <c r="N27" s="53"/>
      <c r="O27" s="54"/>
    </row>
    <row r="28" spans="1:15" ht="18" customHeight="1" thickTop="1" thickBot="1" x14ac:dyDescent="0.25">
      <c r="A28" s="28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</row>
    <row r="29" spans="1:15" ht="13.5" thickTop="1" x14ac:dyDescent="0.2"/>
    <row r="30" spans="1:15" x14ac:dyDescent="0.2">
      <c r="A30" s="1" t="s">
        <v>5</v>
      </c>
    </row>
    <row r="31" spans="1:15" x14ac:dyDescent="0.2">
      <c r="A31" s="29"/>
    </row>
    <row r="32" spans="1:15" x14ac:dyDescent="0.2">
      <c r="A32" s="29"/>
    </row>
    <row r="33" spans="1:1" x14ac:dyDescent="0.2">
      <c r="A33" s="29"/>
    </row>
    <row r="34" spans="1:1" x14ac:dyDescent="0.2">
      <c r="A34" s="29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63" orientation="landscape" useFirstPageNumber="1" horizontalDpi="300" verticalDpi="300" r:id="rId1"/>
  <headerFooter alignWithMargins="0">
    <oddHeader>&amp;R&amp;"Times New Roman CE,obyčejné\&amp;16Příloha č. 9</oddHeader>
  </headerFooter>
  <rowBreaks count="1" manualBreakCount="1"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402</vt:lpstr>
      <vt:lpstr>403</vt:lpstr>
      <vt:lpstr>407</vt:lpstr>
      <vt:lpstr>'402'!Názvy_tisku</vt:lpstr>
      <vt:lpstr>'403'!Názvy_tisku</vt:lpstr>
      <vt:lpstr>'407'!Názvy_tisku</vt:lpstr>
    </vt:vector>
  </TitlesOfParts>
  <Company>Hydroprojekt,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Bušová</dc:creator>
  <cp:lastModifiedBy>Kastan, Vaclav</cp:lastModifiedBy>
  <cp:lastPrinted>2016-12-06T06:28:14Z</cp:lastPrinted>
  <dcterms:created xsi:type="dcterms:W3CDTF">2001-11-22T14:37:46Z</dcterms:created>
  <dcterms:modified xsi:type="dcterms:W3CDTF">2017-01-25T10:10:48Z</dcterms:modified>
</cp:coreProperties>
</file>